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SAN_CLEMENTE-EL_PROVENCIO\"/>
    </mc:Choice>
  </mc:AlternateContent>
  <xr:revisionPtr revIDLastSave="0" documentId="13_ncr:1_{2F406F1E-5E04-4AA2-95D2-6236868DE48D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10" r:id="rId3"/>
    <sheet name="ENERGÍA EBAR EL PROVENCIO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EL PROVENCIO'!$A$6:$M$6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4" l="1"/>
  <c r="L7" i="5"/>
  <c r="G46" i="10"/>
  <c r="F46" i="10"/>
  <c r="E46" i="10"/>
  <c r="B7" i="5" l="1"/>
  <c r="C51" i="4"/>
  <c r="C50" i="4"/>
  <c r="C40" i="4"/>
  <c r="C50" i="1"/>
  <c r="C49" i="1"/>
  <c r="C39" i="1"/>
  <c r="B50" i="1"/>
  <c r="B49" i="1"/>
  <c r="B39" i="1"/>
</calcChain>
</file>

<file path=xl/sharedStrings.xml><?xml version="1.0" encoding="utf-8"?>
<sst xmlns="http://schemas.openxmlformats.org/spreadsheetml/2006/main" count="477" uniqueCount="105">
  <si>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</si>
  <si>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</si>
  <si>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</si>
  <si>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</si>
  <si>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</si>
  <si>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</si>
  <si>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</si>
  <si>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</si>
  <si>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</si>
  <si>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</si>
  <si>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</si>
  <si>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</si>
  <si>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</si>
  <si>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</si>
  <si>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</si>
  <si>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</si>
  <si>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</si>
  <si>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</si>
  <si>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</si>
  <si>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</si>
  <si>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</si>
  <si>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</si>
  <si>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</si>
  <si>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</si>
  <si>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</si>
  <si>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</si>
  <si>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</si>
  <si>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</si>
  <si>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</si>
  <si>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</si>
  <si>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</si>
  <si>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</si>
  <si>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</si>
  <si>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</si>
  <si>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</si>
  <si>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</si>
  <si>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</si>
  <si>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</si>
  <si>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</si>
  <si>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</si>
  <si>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</si>
  <si>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</si>
  <si>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</si>
  <si>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</si>
  <si>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</si>
  <si>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</si>
  <si>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</si>
  <si>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</si>
  <si>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</si>
  <si>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</si>
  <si>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</si>
  <si>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</si>
  <si>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</si>
  <si>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</si>
  <si>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</si>
  <si>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</si>
  <si>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</si>
  <si>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</si>
  <si>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</si>
  <si>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</si>
  <si>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</si>
  <si>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</si>
  <si>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</si>
  <si>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</si>
  <si>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</si>
  <si>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</si>
  <si>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</si>
  <si>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</si>
  <si>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</si>
  <si>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</si>
  <si>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</si>
  <si>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Amonio
</t>
    </r>
    <r>
      <rPr>
        <i/>
        <sz val="11"/>
        <rFont val="Calibri"/>
        <family val="2"/>
      </rPr>
      <t>(mg NH4/l)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</si>
  <si>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</si>
  <si>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</si>
  <si>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</si>
  <si>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</si>
  <si>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</si>
  <si>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</si>
  <si>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</si>
  <si>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</si>
  <si>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</si>
  <si>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C</t>
  </si>
  <si>
    <t>C/P</t>
  </si>
  <si>
    <t>&lt;0,03</t>
  </si>
  <si>
    <t>&lt;2,2</t>
  </si>
  <si>
    <t>P/C</t>
  </si>
  <si>
    <t>&lt;4,4</t>
  </si>
  <si>
    <t>&lt;1,1</t>
  </si>
  <si>
    <t>&lt;0,033</t>
  </si>
  <si>
    <t>6.1TD</t>
  </si>
  <si>
    <t>KW</t>
  </si>
  <si>
    <t>CUPS</t>
  </si>
  <si>
    <t>ES0021000042628185SM</t>
  </si>
  <si>
    <t>*Datos estimados como copia de los datos de esos mismos meses del año anterior.</t>
  </si>
  <si>
    <t>*Datos estimados con el promedio de los datos reales del resto de meses de ese año</t>
  </si>
  <si>
    <t>Tipo de coagulante</t>
  </si>
  <si>
    <t>Cloruro Férrico</t>
  </si>
  <si>
    <t>- La EDAR se puso en servicio en febrero de 2025.</t>
  </si>
  <si>
    <t xml:space="preserve"> </t>
  </si>
  <si>
    <t>- La instalación de placas fotovoltaicas se puso en funcionamiento también en febrero de 2025.</t>
  </si>
  <si>
    <t>* Datos estimados con los consumos de una EBAR de características similares.</t>
  </si>
  <si>
    <t>* Datos estimados con el promedio de los datos reales del resto de meses de ese año.</t>
  </si>
  <si>
    <t>* Datos estimados extrapolando a año completo los datos reales entre febrero y octubre, ambos inclusive.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</si>
  <si>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</si>
  <si>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2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</si>
</sst>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6" fillId="2" borderId="42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5" fillId="11" borderId="39" xfId="0" applyFont="1" applyFill="1" applyBorder="1" applyAlignment="1">
      <alignment horizontal="center" vertical="center"/>
    </xf>
    <xf numFmtId="0" fontId="6" fillId="7" borderId="52" xfId="0" applyFont="1" applyFill="1" applyBorder="1" applyAlignment="1">
      <alignment horizontal="center" vertical="center" wrapText="1"/>
    </xf>
    <xf numFmtId="0" fontId="6" fillId="7" borderId="37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10" borderId="15" xfId="0" applyFont="1" applyFill="1" applyBorder="1" applyAlignment="1">
      <alignment horizontal="center" vertical="center" wrapText="1"/>
    </xf>
    <xf numFmtId="0" fontId="9" fillId="10" borderId="39" xfId="0" applyFont="1" applyFill="1" applyBorder="1" applyAlignment="1">
      <alignment horizontal="center" vertical="center" wrapText="1"/>
    </xf>
    <xf numFmtId="0" fontId="9" fillId="10" borderId="36" xfId="0" applyFont="1" applyFill="1" applyBorder="1" applyAlignment="1">
      <alignment horizontal="center" vertical="center" wrapText="1"/>
    </xf>
    <xf numFmtId="0" fontId="9" fillId="10" borderId="37" xfId="0" applyFont="1" applyFill="1" applyBorder="1" applyAlignment="1">
      <alignment horizontal="center" vertical="center" wrapText="1"/>
    </xf>
    <xf numFmtId="0" fontId="9" fillId="10" borderId="38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9" fillId="10" borderId="51" xfId="1" applyNumberFormat="1" applyFont="1" applyFill="1" applyBorder="1" applyAlignment="1">
      <alignment horizontal="center"/>
    </xf>
    <xf numFmtId="4" fontId="9" fillId="0" borderId="40" xfId="1" applyNumberFormat="1" applyFont="1" applyBorder="1" applyAlignment="1">
      <alignment horizontal="center"/>
    </xf>
    <xf numFmtId="4" fontId="9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9" fillId="10" borderId="49" xfId="1" applyNumberFormat="1" applyFont="1" applyFill="1" applyBorder="1" applyAlignment="1">
      <alignment horizontal="center"/>
    </xf>
    <xf numFmtId="4" fontId="9" fillId="0" borderId="35" xfId="1" applyNumberFormat="1" applyFont="1" applyBorder="1" applyAlignment="1">
      <alignment horizontal="center"/>
    </xf>
    <xf numFmtId="4" fontId="9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9" fillId="10" borderId="53" xfId="1" applyNumberFormat="1" applyFont="1" applyFill="1" applyBorder="1" applyAlignment="1">
      <alignment horizontal="center"/>
    </xf>
    <xf numFmtId="4" fontId="9" fillId="0" borderId="54" xfId="1" applyNumberFormat="1" applyFont="1" applyBorder="1" applyAlignment="1">
      <alignment horizontal="center"/>
    </xf>
    <xf numFmtId="4" fontId="9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9" fillId="7" borderId="48" xfId="1" applyNumberFormat="1" applyFont="1" applyFill="1" applyBorder="1" applyAlignment="1">
      <alignment horizontal="center"/>
    </xf>
    <xf numFmtId="166" fontId="9" fillId="7" borderId="49" xfId="1" applyNumberFormat="1" applyFont="1" applyFill="1" applyBorder="1" applyAlignment="1">
      <alignment horizontal="center"/>
    </xf>
    <xf numFmtId="166" fontId="9" fillId="7" borderId="50" xfId="1" applyNumberFormat="1" applyFont="1" applyFill="1" applyBorder="1" applyAlignment="1">
      <alignment horizontal="center"/>
    </xf>
    <xf numFmtId="166" fontId="9" fillId="7" borderId="51" xfId="1" applyNumberFormat="1" applyFont="1" applyFill="1" applyBorder="1" applyAlignment="1">
      <alignment horizontal="center"/>
    </xf>
    <xf numFmtId="166" fontId="9" fillId="7" borderId="53" xfId="1" applyNumberFormat="1" applyFont="1" applyFill="1" applyBorder="1" applyAlignment="1">
      <alignment horizontal="center"/>
    </xf>
    <xf numFmtId="0" fontId="12" fillId="0" borderId="0" xfId="2" applyFont="1"/>
    <xf numFmtId="164" fontId="14" fillId="12" borderId="36" xfId="2" applyNumberFormat="1" applyFont="1" applyFill="1" applyBorder="1" applyAlignment="1">
      <alignment horizontal="center" vertical="center" wrapText="1"/>
    </xf>
    <xf numFmtId="0" fontId="14" fillId="12" borderId="38" xfId="2" applyFont="1" applyFill="1" applyBorder="1" applyAlignment="1">
      <alignment horizontal="center" vertical="center" wrapText="1"/>
    </xf>
    <xf numFmtId="0" fontId="13" fillId="12" borderId="36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165" fontId="14" fillId="12" borderId="37" xfId="2" applyNumberFormat="1" applyFont="1" applyFill="1" applyBorder="1" applyAlignment="1">
      <alignment horizontal="center" vertical="center" wrapText="1"/>
    </xf>
    <xf numFmtId="0" fontId="10" fillId="12" borderId="37" xfId="2" applyFont="1" applyFill="1" applyBorder="1" applyAlignment="1">
      <alignment horizontal="center" vertical="center" wrapText="1"/>
    </xf>
    <xf numFmtId="165" fontId="10" fillId="12" borderId="37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3" borderId="15" xfId="0" applyFont="1" applyFill="1" applyBorder="1" applyAlignment="1">
      <alignment horizontal="center" vertical="center" wrapText="1"/>
    </xf>
    <xf numFmtId="14" fontId="10" fillId="12" borderId="10" xfId="2" applyNumberFormat="1" applyFont="1" applyFill="1" applyBorder="1" applyAlignment="1">
      <alignment horizontal="center" vertical="center"/>
    </xf>
    <xf numFmtId="14" fontId="10" fillId="12" borderId="31" xfId="2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166" fontId="9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0" fillId="0" borderId="10" xfId="2" applyNumberFormat="1" applyFont="1" applyBorder="1" applyAlignment="1">
      <alignment horizontal="center" vertical="center"/>
    </xf>
    <xf numFmtId="16" fontId="10" fillId="0" borderId="5" xfId="2" applyNumberFormat="1" applyFont="1" applyBorder="1" applyAlignment="1">
      <alignment horizontal="center" vertical="center"/>
    </xf>
    <xf numFmtId="16" fontId="10" fillId="0" borderId="17" xfId="2" applyNumberFormat="1" applyFont="1" applyBorder="1" applyAlignment="1">
      <alignment horizontal="center" vertical="center"/>
    </xf>
    <xf numFmtId="3" fontId="10" fillId="0" borderId="10" xfId="2" applyNumberFormat="1" applyFont="1" applyBorder="1" applyAlignment="1">
      <alignment horizontal="center" vertical="center"/>
    </xf>
    <xf numFmtId="4" fontId="10" fillId="0" borderId="10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4" fontId="10" fillId="0" borderId="5" xfId="2" applyNumberFormat="1" applyFont="1" applyBorder="1" applyAlignment="1">
      <alignment horizontal="center" vertical="center"/>
    </xf>
    <xf numFmtId="3" fontId="10" fillId="0" borderId="17" xfId="2" applyNumberFormat="1" applyFont="1" applyBorder="1" applyAlignment="1">
      <alignment horizontal="center" vertical="center"/>
    </xf>
    <xf numFmtId="4" fontId="10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166" fontId="9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9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9" fillId="5" borderId="59" xfId="1" applyNumberFormat="1" applyFont="1" applyFill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7" xfId="0" applyNumberFormat="1" applyBorder="1" applyAlignment="1">
      <alignment horizontal="center" vertical="center"/>
    </xf>
    <xf numFmtId="166" fontId="9" fillId="5" borderId="56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0" borderId="0" xfId="0" applyFont="1"/>
    <xf numFmtId="3" fontId="0" fillId="0" borderId="4" xfId="0" applyNumberFormat="1" applyBorder="1" applyAlignment="1">
      <alignment horizontal="center"/>
    </xf>
    <xf numFmtId="14" fontId="10" fillId="12" borderId="2" xfId="2" applyNumberFormat="1" applyFont="1" applyFill="1" applyBorder="1" applyAlignment="1">
      <alignment horizontal="center" vertical="center"/>
    </xf>
    <xf numFmtId="16" fontId="10" fillId="0" borderId="7" xfId="2" applyNumberFormat="1" applyFont="1" applyBorder="1" applyAlignment="1">
      <alignment horizontal="center" vertical="center"/>
    </xf>
    <xf numFmtId="3" fontId="10" fillId="0" borderId="7" xfId="2" applyNumberFormat="1" applyFont="1" applyBorder="1" applyAlignment="1">
      <alignment horizontal="center" vertical="center"/>
    </xf>
    <xf numFmtId="4" fontId="10" fillId="0" borderId="7" xfId="2" applyNumberFormat="1" applyFont="1" applyBorder="1" applyAlignment="1">
      <alignment horizontal="center" vertical="center"/>
    </xf>
    <xf numFmtId="14" fontId="10" fillId="12" borderId="7" xfId="2" applyNumberFormat="1" applyFont="1" applyFill="1" applyBorder="1" applyAlignment="1">
      <alignment horizontal="center" vertical="center"/>
    </xf>
    <xf numFmtId="16" fontId="10" fillId="0" borderId="31" xfId="2" applyNumberFormat="1" applyFont="1" applyBorder="1" applyAlignment="1">
      <alignment horizontal="center" vertical="center"/>
    </xf>
    <xf numFmtId="3" fontId="10" fillId="0" borderId="31" xfId="2" applyNumberFormat="1" applyFont="1" applyBorder="1" applyAlignment="1">
      <alignment horizontal="center" vertical="center"/>
    </xf>
    <xf numFmtId="4" fontId="10" fillId="0" borderId="31" xfId="2" applyNumberFormat="1" applyFont="1" applyBorder="1" applyAlignment="1">
      <alignment horizontal="center" vertical="center"/>
    </xf>
    <xf numFmtId="16" fontId="10" fillId="0" borderId="2" xfId="2" applyNumberFormat="1" applyFont="1" applyBorder="1" applyAlignment="1">
      <alignment horizontal="center" vertical="center"/>
    </xf>
    <xf numFmtId="0" fontId="20" fillId="0" borderId="0" xfId="0" applyFont="1"/>
    <xf numFmtId="166" fontId="9" fillId="5" borderId="22" xfId="1" applyNumberFormat="1" applyFont="1" applyFill="1" applyBorder="1" applyAlignment="1">
      <alignment horizontal="center"/>
    </xf>
    <xf numFmtId="166" fontId="9" fillId="5" borderId="45" xfId="1" applyNumberFormat="1" applyFont="1" applyFill="1" applyBorder="1" applyAlignment="1">
      <alignment horizontal="center"/>
    </xf>
    <xf numFmtId="166" fontId="9" fillId="0" borderId="0" xfId="1" applyNumberFormat="1" applyFont="1" applyAlignment="1">
      <alignment horizontal="center"/>
    </xf>
    <xf numFmtId="0" fontId="1" fillId="5" borderId="32" xfId="0" applyFont="1" applyFill="1" applyBorder="1" applyAlignment="1">
      <alignment horizontal="center" vertical="center" wrapText="1"/>
    </xf>
    <xf numFmtId="3" fontId="20" fillId="0" borderId="28" xfId="0" applyNumberFormat="1" applyFont="1" applyBorder="1" applyAlignment="1">
      <alignment horizontal="center"/>
    </xf>
    <xf numFmtId="3" fontId="20" fillId="0" borderId="6" xfId="0" applyNumberFormat="1" applyFont="1" applyBorder="1" applyAlignment="1">
      <alignment horizontal="center" vertical="center"/>
    </xf>
    <xf numFmtId="9" fontId="4" fillId="0" borderId="0" xfId="0" applyNumberFormat="1" applyFont="1"/>
    <xf numFmtId="166" fontId="9" fillId="7" borderId="62" xfId="1" applyNumberFormat="1" applyFont="1" applyFill="1" applyBorder="1" applyAlignment="1">
      <alignment horizontal="center"/>
    </xf>
    <xf numFmtId="3" fontId="20" fillId="0" borderId="64" xfId="0" applyNumberFormat="1" applyFont="1" applyBorder="1" applyAlignment="1">
      <alignment horizontal="center"/>
    </xf>
    <xf numFmtId="3" fontId="20" fillId="0" borderId="19" xfId="0" applyNumberFormat="1" applyFont="1" applyBorder="1" applyAlignment="1">
      <alignment horizontal="center" vertical="center"/>
    </xf>
    <xf numFmtId="166" fontId="9" fillId="7" borderId="25" xfId="1" applyNumberFormat="1" applyFont="1" applyFill="1" applyBorder="1" applyAlignment="1">
      <alignment horizontal="center"/>
    </xf>
    <xf numFmtId="166" fontId="9" fillId="7" borderId="24" xfId="1" applyNumberFormat="1" applyFont="1" applyFill="1" applyBorder="1" applyAlignment="1">
      <alignment horizontal="center"/>
    </xf>
    <xf numFmtId="166" fontId="9" fillId="7" borderId="55" xfId="1" applyNumberFormat="1" applyFont="1" applyFill="1" applyBorder="1" applyAlignment="1">
      <alignment horizontal="center"/>
    </xf>
    <xf numFmtId="166" fontId="9" fillId="7" borderId="63" xfId="1" applyNumberFormat="1" applyFont="1" applyFill="1" applyBorder="1" applyAlignment="1">
      <alignment horizontal="center"/>
    </xf>
    <xf numFmtId="0" fontId="9" fillId="10" borderId="9" xfId="0" applyFont="1" applyFill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3" fontId="20" fillId="0" borderId="0" xfId="0" applyNumberFormat="1" applyFont="1" applyAlignment="1">
      <alignment horizontal="center"/>
    </xf>
    <xf numFmtId="3" fontId="20" fillId="0" borderId="4" xfId="0" applyNumberFormat="1" applyFont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 vertical="center"/>
    </xf>
    <xf numFmtId="3" fontId="20" fillId="0" borderId="27" xfId="0" applyNumberFormat="1" applyFont="1" applyBorder="1" applyAlignment="1">
      <alignment horizontal="center" vertical="center"/>
    </xf>
    <xf numFmtId="3" fontId="20" fillId="0" borderId="35" xfId="0" applyNumberFormat="1" applyFont="1" applyBorder="1" applyAlignment="1">
      <alignment horizontal="center" vertical="center"/>
    </xf>
    <xf numFmtId="3" fontId="20" fillId="0" borderId="58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3" fontId="20" fillId="0" borderId="47" xfId="0" applyNumberFormat="1" applyFont="1" applyBorder="1" applyAlignment="1">
      <alignment horizontal="center" vertical="center"/>
    </xf>
    <xf numFmtId="3" fontId="20" fillId="0" borderId="57" xfId="0" applyNumberFormat="1" applyFont="1" applyBorder="1" applyAlignment="1">
      <alignment horizontal="center" vertical="center"/>
    </xf>
    <xf numFmtId="3" fontId="20" fillId="0" borderId="30" xfId="0" applyNumberFormat="1" applyFont="1" applyBorder="1" applyAlignment="1">
      <alignment horizontal="center" vertical="center"/>
    </xf>
    <xf numFmtId="3" fontId="20" fillId="0" borderId="28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4" fontId="20" fillId="5" borderId="47" xfId="0" applyNumberFormat="1" applyFont="1" applyFill="1" applyBorder="1" applyAlignment="1">
      <alignment horizontal="center" vertical="center" wrapText="1"/>
    </xf>
    <xf numFmtId="0" fontId="20" fillId="5" borderId="32" xfId="0" applyFont="1" applyFill="1" applyBorder="1" applyAlignment="1">
      <alignment horizontal="center" vertical="center" wrapText="1"/>
    </xf>
    <xf numFmtId="4" fontId="20" fillId="0" borderId="54" xfId="1" applyNumberFormat="1" applyFont="1" applyBorder="1" applyAlignment="1">
      <alignment horizontal="center"/>
    </xf>
    <xf numFmtId="4" fontId="20" fillId="0" borderId="63" xfId="0" applyNumberFormat="1" applyFont="1" applyBorder="1" applyAlignment="1">
      <alignment horizont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1" fillId="4" borderId="14" xfId="2" applyFont="1" applyFill="1" applyBorder="1" applyAlignment="1">
      <alignment horizontal="center" vertical="center"/>
    </xf>
    <xf numFmtId="0" fontId="11" fillId="4" borderId="15" xfId="2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193300</xdr:colOff>
      <xdr:row>0</xdr:row>
      <xdr:rowOff>0</xdr:rowOff>
    </xdr:from>
    <xdr:to>
      <xdr:col>14</xdr:col>
      <xdr:colOff>921346</xdr:colOff>
      <xdr:row>2</xdr:row>
      <xdr:rowOff>130100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65329</xdr:colOff>
      <xdr:row>2</xdr:row>
      <xdr:rowOff>67571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236108</xdr:colOff>
      <xdr:row>2</xdr:row>
      <xdr:rowOff>67570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EDA2C63-F4F8-41A7-A485-92AD3B7B585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D855FAF5-63E3-420C-A61F-1155FE8F16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64AA8FF5-0D20-45C0-AE60-894C74F2B1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0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50" totalsRowShown="0" headerRowDxfId="128" dataDxfId="126" headerRowBorderDxfId="127">
  <autoFilter ref="A2:C50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196" totalsRowShown="0" headerRowDxfId="122" dataDxfId="120" headerRowBorderDxfId="121" tableBorderDxfId="119" dataCellStyle="Normal 3">
  <autoFilter ref="A2:M196" xr:uid="{839FB56F-15BA-4761-94C4-9B8B2A4F076A}"/>
  <tableColumns count="13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  <tableColumn id="18" xr3:uid="{7E46BF19-0D35-49E7-A806-B86BFDD0DDB3}" name="Amonio_x000a_(mg NH4/l)" dataDxfId="106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54" totalsRowShown="0" headerRowDxfId="105" dataDxfId="104" tableBorderDxfId="103">
  <autoFilter ref="A6:Y54" xr:uid="{CE6DD491-9BFB-4687-94AB-771B0446D29F}"/>
  <tableColumns count="25">
    <tableColumn id="1" xr3:uid="{AEF5F583-6211-4D21-AA0E-A30AB09E9582}" name="Fecha" dataDxfId="102" dataCellStyle="Normal_RESUMEN DE FUNCIONAMIENTO EDAR"/>
    <tableColumn id="2" xr3:uid="{CC9740CB-E7AB-4BE8-AC6B-D9F1AE8C4A48}" name="P1 (A)" dataDxfId="101"/>
    <tableColumn id="3" xr3:uid="{6C005AA3-A5AA-4BBD-B29D-9A44C511D470}" name="P2 (A)" dataDxfId="100"/>
    <tableColumn id="4" xr3:uid="{EACEAF7C-A7D5-41D1-A4FD-E3FD572CFD8B}" name="P3 (A)" dataDxfId="99"/>
    <tableColumn id="5" xr3:uid="{9FD92C41-6DCE-4184-90DA-8598582EF7C5}" name="P4 (A)" dataDxfId="98"/>
    <tableColumn id="6" xr3:uid="{9F5DA8FD-FE8B-4C6C-A5E5-FDA5FD14F6D6}" name="P5 (A)" dataDxfId="97"/>
    <tableColumn id="7" xr3:uid="{48986F10-BB5D-411C-8FAA-60509E008316}" name="P6 (A)" dataDxfId="96"/>
    <tableColumn id="8" xr3:uid="{4DAF45E2-38BA-43E4-A42D-1F60F39F31C9}" name="P1 (R)" dataDxfId="95"/>
    <tableColumn id="9" xr3:uid="{FF10FC2A-B153-4661-A9F8-2CBC5048931D}" name="P2 (R)" dataDxfId="94"/>
    <tableColumn id="10" xr3:uid="{A7FF21A5-BF78-44C4-95C5-236EA32910BA}" name="P3 (R)" dataDxfId="93"/>
    <tableColumn id="11" xr3:uid="{1DD039EF-734D-46CF-9CDF-D3F75968B9C0}" name="P4 (R)" dataDxfId="92"/>
    <tableColumn id="12" xr3:uid="{AE6ACA57-9293-463F-AA45-32C304A60F94}" name="P5 (R)" dataDxfId="91"/>
    <tableColumn id="13" xr3:uid="{9348D4FA-DBA2-493C-9389-BE33C3A68F24}" name="P6 (R)" dataDxfId="90"/>
    <tableColumn id="23" xr3:uid="{BD0A1961-A6D2-426E-BC4C-797C6D863797}" name="P1 (M)" dataDxfId="89"/>
    <tableColumn id="24" xr3:uid="{3522876A-A72A-4BA6-898E-58EB6269EAF4}" name="P2 (M)" dataDxfId="88"/>
    <tableColumn id="25" xr3:uid="{C1D9EF37-A1D1-482A-A936-F5819F599A59}" name="P3 (M)" dataDxfId="87"/>
    <tableColumn id="20" xr3:uid="{825644A2-9102-41D2-A449-DEB845EF59A1}" name="P4 (M)" dataDxfId="86"/>
    <tableColumn id="21" xr3:uid="{520EE2FD-63A3-4887-9C79-F8E7ABA0010A}" name="P5 (M)" dataDxfId="85"/>
    <tableColumn id="22" xr3:uid="{5AFFB394-81F6-43BB-A09B-A551EA66D8CA}" name="P6 (M)" dataDxfId="84"/>
    <tableColumn id="27" xr3:uid="{A9C925D6-B058-49E6-A5CB-A6F1B2B0C5F6}" name="P1 (E)" dataDxfId="83"/>
    <tableColumn id="28" xr3:uid="{BB5DED61-F5A4-45B3-9872-E208CB07AF94}" name="P2 (E)" dataDxfId="82"/>
    <tableColumn id="29" xr3:uid="{940EA44A-6A91-4D28-B88A-4ADB67B7F936}" name="P3 (E)" dataDxfId="81"/>
    <tableColumn id="30" xr3:uid="{B2AAA2C9-59B0-4B4D-B34F-C851E206A124}" name="P4 (E)" dataDxfId="80"/>
    <tableColumn id="31" xr3:uid="{4E81BD67-6A1A-4AB6-A719-63F44E320580}" name="P5 (E)" dataDxfId="79"/>
    <tableColumn id="32" xr3:uid="{E700AC88-B6A5-4AC5-8ACE-8A420199CF93}" name="P6 (E)" dataDxfId="7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77" dataDxfId="76" tableBorderDxfId="75">
  <autoFilter ref="A3:G4" xr:uid="{185261CD-B6C9-4353-9611-6E699F6A8D04}"/>
  <tableColumns count="7">
    <tableColumn id="1" xr3:uid="{DAB2F367-6E54-4558-9A3A-E5F794B2D62D}" name="Potencia Contratada" dataDxfId="74"/>
    <tableColumn id="2" xr3:uid="{415A59D3-3521-4167-91F3-56B6669C92FF}" name="P1" dataDxfId="73"/>
    <tableColumn id="3" xr3:uid="{ADCE05BF-1738-454D-9E91-04429A4A4AAD}" name="P2" dataDxfId="72"/>
    <tableColumn id="4" xr3:uid="{465E535A-8181-4CDC-8927-6B814447D53B}" name="P3" dataDxfId="71"/>
    <tableColumn id="5" xr3:uid="{7C5DF7DE-4AF2-4794-A4D5-DDC7BB2EFA72}" name="P4" dataDxfId="70"/>
    <tableColumn id="6" xr3:uid="{BF342324-8D5A-408F-9FD2-CC96AF73051F}" name="P5" dataDxfId="69"/>
    <tableColumn id="7" xr3:uid="{F21C6E91-28C1-4881-ADA0-D520FF4CC77D}" name="P6" dataDxfId="6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886E973-A572-47EC-BF5F-018897BBB908}" name="ENERGIA_EBAR1" displayName="ENERGIA_EBAR1" ref="A6:Y54" totalsRowShown="0" headerRowDxfId="67" dataDxfId="66" tableBorderDxfId="65">
  <autoFilter ref="A6:Y54" xr:uid="{CE6DD491-9BFB-4687-94AB-771B0446D29F}"/>
  <tableColumns count="25">
    <tableColumn id="1" xr3:uid="{765D0360-CC92-4002-BD1E-6B6BFCCCBB2F}" name="Fecha" dataDxfId="64" dataCellStyle="Normal_RESUMEN DE FUNCIONAMIENTO EDAR"/>
    <tableColumn id="2" xr3:uid="{039FB46A-D6D4-4AF2-AEB1-14BC8AFD726A}" name="P1 (A)" dataDxfId="63"/>
    <tableColumn id="3" xr3:uid="{CAC982AD-A8BB-4449-8AF0-A70BCD338435}" name="P2 (A)" dataDxfId="62"/>
    <tableColumn id="4" xr3:uid="{4F2E4E02-A6C3-4F44-833C-9B070A25CBE8}" name="P3 (A)" dataDxfId="61"/>
    <tableColumn id="5" xr3:uid="{E60255C4-7BD5-46D6-BFA0-3F9FF411B3AC}" name="P4 (A)" dataDxfId="60"/>
    <tableColumn id="6" xr3:uid="{3F9D9802-CC32-4319-A991-4025A9F57EA1}" name="P5 (A)" dataDxfId="59"/>
    <tableColumn id="7" xr3:uid="{725545A0-42E0-4869-956C-45F7489D47CF}" name="P6 (A)" dataDxfId="58"/>
    <tableColumn id="8" xr3:uid="{B9A2BFDC-50D8-4EDC-85C8-736072D49634}" name="P1 (R)" dataDxfId="57"/>
    <tableColumn id="9" xr3:uid="{5189AEF8-2ABE-481C-8141-88E97024D201}" name="P2 (R)" dataDxfId="56"/>
    <tableColumn id="10" xr3:uid="{A8817B95-3229-4881-9E7F-3E64FA55E379}" name="P3 (R)" dataDxfId="55"/>
    <tableColumn id="11" xr3:uid="{DFB2FDF9-A64E-4EC0-AD40-BD674C521BAB}" name="P4 (R)" dataDxfId="54"/>
    <tableColumn id="12" xr3:uid="{2D58ED28-8AA6-43E0-907A-65DCE46C1142}" name="P5 (R)" dataDxfId="53"/>
    <tableColumn id="13" xr3:uid="{C976DE9C-6D46-4F80-9E76-CEFCF075C10B}" name="P6 (R)" dataDxfId="52"/>
    <tableColumn id="23" xr3:uid="{FF865AA7-F6D2-4B67-AAAB-9F4D5ABF9F62}" name="P1 (M)" dataDxfId="51"/>
    <tableColumn id="24" xr3:uid="{ED86956E-ECBE-4056-8A84-DC887EB4ADC0}" name="P2 (M)" dataDxfId="50"/>
    <tableColumn id="25" xr3:uid="{D930D598-2228-46B5-9775-3E2518ED7BE6}" name="P3 (M)" dataDxfId="49"/>
    <tableColumn id="20" xr3:uid="{30699DDD-F5C0-4998-B347-FF345480381F}" name="P4 (M)" dataDxfId="48"/>
    <tableColumn id="21" xr3:uid="{4AD75F40-7537-42A9-BAB9-22FF818B5C0C}" name="P5 (M)" dataDxfId="47"/>
    <tableColumn id="22" xr3:uid="{4F99E7A6-B5A2-42E3-8C4E-16C55C390470}" name="P6 (M)" dataDxfId="46"/>
    <tableColumn id="27" xr3:uid="{AEE5F590-A0D7-4603-B12A-CF09DFDCE603}" name="P1 (E)" dataDxfId="45"/>
    <tableColumn id="28" xr3:uid="{16287793-82D4-4270-9460-5B133F633998}" name="P2 (E)" dataDxfId="44"/>
    <tableColumn id="29" xr3:uid="{7F5804F7-BA8C-4618-92CF-9FD8D4EA78F3}" name="P3 (E)" dataDxfId="43"/>
    <tableColumn id="30" xr3:uid="{B158CB01-5196-4404-A32C-13679CC83671}" name="P4 (E)" dataDxfId="42"/>
    <tableColumn id="31" xr3:uid="{43046334-176D-46D3-ABF3-AEFF8D530932}" name="P5 (E)" dataDxfId="41"/>
    <tableColumn id="32" xr3:uid="{5F9033D1-72BC-461F-A4F4-1E27C7070C02}" name="P6 (E)" dataDxfId="4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117F059-2617-4C1B-87BA-77C1E488AA95}" name="POTENCIA_EBAR1" displayName="POTENCIA_EBAR1" ref="A3:G4" totalsRowShown="0" headerRowDxfId="39" dataDxfId="38" tableBorderDxfId="37">
  <autoFilter ref="A3:G4" xr:uid="{185261CD-B6C9-4353-9611-6E699F6A8D04}"/>
  <tableColumns count="7">
    <tableColumn id="1" xr3:uid="{66275BE4-7B40-4507-90DD-FB859988883D}" name="Potencia Contratada" dataDxfId="36"/>
    <tableColumn id="2" xr3:uid="{0830DCAA-E9B6-4BA1-A61F-3556920E0700}" name="P1" dataDxfId="35"/>
    <tableColumn id="3" xr3:uid="{90E0BF32-77AC-4ECC-BFC9-A9F0BCA7CB77}" name="P2" dataDxfId="34"/>
    <tableColumn id="4" xr3:uid="{E17DBFFB-9068-4913-8F3C-59A270E5BA97}" name="P3" dataDxfId="33"/>
    <tableColumn id="5" xr3:uid="{D7845008-588D-4200-B4B4-763944995E36}" name="P4" dataDxfId="32"/>
    <tableColumn id="6" xr3:uid="{42A22CB8-4D6C-450C-94D6-580F25325095}" name="P5" dataDxfId="31"/>
    <tableColumn id="7" xr3:uid="{CC4723D2-832D-4321-A1BE-E1CEA3F58233}" name="P6" dataDxfId="3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51" totalsRowShown="0" headerRowDxfId="29" headerRowBorderDxfId="28" tableBorderDxfId="27">
  <autoFilter ref="A2:C51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7" totalsRowShown="0" headerRowDxfId="23" dataDxfId="21" headerRowBorderDxfId="22" tableBorderDxfId="20">
  <autoFilter ref="A3:N7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58" sqref="B5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74" t="s">
        <v>3</v>
      </c>
      <c r="B1" s="175"/>
      <c r="C1" s="176"/>
    </row>
    <row r="2" spans="1:3" s="1" customFormat="1" ht="31.2" thickBot="1" x14ac:dyDescent="0.35">
      <c r="A2" s="27" t="s">
        <v>5</v>
      </c>
      <c r="B2" s="28" t="s">
        <v>21</v>
      </c>
      <c r="C2" s="29" t="s">
        <v>22</v>
      </c>
    </row>
    <row r="3" spans="1:3" x14ac:dyDescent="0.3">
      <c r="A3" s="103">
        <v>44562</v>
      </c>
      <c r="B3" s="104"/>
      <c r="C3" s="26"/>
    </row>
    <row r="4" spans="1:3" x14ac:dyDescent="0.3">
      <c r="A4" s="103">
        <v>44593</v>
      </c>
      <c r="B4" s="104"/>
      <c r="C4" s="26"/>
    </row>
    <row r="5" spans="1:3" x14ac:dyDescent="0.3">
      <c r="A5" s="103">
        <v>44621</v>
      </c>
      <c r="B5" s="104"/>
      <c r="C5" s="26"/>
    </row>
    <row r="6" spans="1:3" x14ac:dyDescent="0.3">
      <c r="A6" s="103">
        <v>44652</v>
      </c>
      <c r="B6" s="104"/>
      <c r="C6" s="26"/>
    </row>
    <row r="7" spans="1:3" x14ac:dyDescent="0.3">
      <c r="A7" s="103">
        <v>44682</v>
      </c>
      <c r="B7" s="104"/>
      <c r="C7" s="26"/>
    </row>
    <row r="8" spans="1:3" x14ac:dyDescent="0.3">
      <c r="A8" s="103">
        <v>44713</v>
      </c>
      <c r="B8" s="104"/>
      <c r="C8" s="26"/>
    </row>
    <row r="9" spans="1:3" x14ac:dyDescent="0.3">
      <c r="A9" s="103">
        <v>44743</v>
      </c>
      <c r="B9" s="104"/>
      <c r="C9" s="26"/>
    </row>
    <row r="10" spans="1:3" x14ac:dyDescent="0.3">
      <c r="A10" s="103">
        <v>44774</v>
      </c>
      <c r="B10" s="104"/>
      <c r="C10" s="26"/>
    </row>
    <row r="11" spans="1:3" x14ac:dyDescent="0.3">
      <c r="A11" s="103">
        <v>44805</v>
      </c>
      <c r="B11" s="104"/>
      <c r="C11" s="26"/>
    </row>
    <row r="12" spans="1:3" x14ac:dyDescent="0.3">
      <c r="A12" s="103">
        <v>44835</v>
      </c>
      <c r="B12" s="104"/>
      <c r="C12" s="26"/>
    </row>
    <row r="13" spans="1:3" x14ac:dyDescent="0.3">
      <c r="A13" s="103">
        <v>44866</v>
      </c>
      <c r="B13" s="104"/>
      <c r="C13" s="26"/>
    </row>
    <row r="14" spans="1:3" x14ac:dyDescent="0.3">
      <c r="A14" s="103">
        <v>44896</v>
      </c>
      <c r="B14" s="104"/>
      <c r="C14" s="26"/>
    </row>
    <row r="15" spans="1:3" x14ac:dyDescent="0.3">
      <c r="A15" s="103">
        <v>44927</v>
      </c>
      <c r="B15" s="104"/>
      <c r="C15" s="26"/>
    </row>
    <row r="16" spans="1:3" x14ac:dyDescent="0.3">
      <c r="A16" s="103">
        <v>44958</v>
      </c>
      <c r="B16" s="104"/>
      <c r="C16" s="26"/>
    </row>
    <row r="17" spans="1:3" x14ac:dyDescent="0.3">
      <c r="A17" s="103">
        <v>44986</v>
      </c>
      <c r="B17" s="104"/>
      <c r="C17" s="26"/>
    </row>
    <row r="18" spans="1:3" x14ac:dyDescent="0.3">
      <c r="A18" s="103">
        <v>45017</v>
      </c>
      <c r="B18" s="104"/>
      <c r="C18" s="26"/>
    </row>
    <row r="19" spans="1:3" x14ac:dyDescent="0.3">
      <c r="A19" s="103">
        <v>45047</v>
      </c>
      <c r="B19" s="104"/>
      <c r="C19" s="26"/>
    </row>
    <row r="20" spans="1:3" x14ac:dyDescent="0.3">
      <c r="A20" s="103">
        <v>45078</v>
      </c>
      <c r="B20" s="104"/>
      <c r="C20" s="26"/>
    </row>
    <row r="21" spans="1:3" x14ac:dyDescent="0.3">
      <c r="A21" s="103">
        <v>45108</v>
      </c>
      <c r="B21" s="104"/>
      <c r="C21" s="26"/>
    </row>
    <row r="22" spans="1:3" ht="17.25" customHeight="1" x14ac:dyDescent="0.3">
      <c r="A22" s="103">
        <v>45139</v>
      </c>
      <c r="B22" s="104"/>
      <c r="C22" s="26"/>
    </row>
    <row r="23" spans="1:3" x14ac:dyDescent="0.3">
      <c r="A23" s="103">
        <v>45170</v>
      </c>
      <c r="B23" s="104"/>
      <c r="C23" s="26"/>
    </row>
    <row r="24" spans="1:3" x14ac:dyDescent="0.3">
      <c r="A24" s="103">
        <v>45200</v>
      </c>
      <c r="B24" s="104"/>
      <c r="C24" s="26"/>
    </row>
    <row r="25" spans="1:3" x14ac:dyDescent="0.3">
      <c r="A25" s="103">
        <v>45231</v>
      </c>
      <c r="B25" s="104"/>
      <c r="C25" s="26"/>
    </row>
    <row r="26" spans="1:3" x14ac:dyDescent="0.3">
      <c r="A26" s="103">
        <v>45261</v>
      </c>
      <c r="B26" s="104"/>
      <c r="C26" s="26"/>
    </row>
    <row r="27" spans="1:3" x14ac:dyDescent="0.3">
      <c r="A27" s="103">
        <v>45292</v>
      </c>
      <c r="B27" s="104"/>
      <c r="C27" s="26"/>
    </row>
    <row r="28" spans="1:3" x14ac:dyDescent="0.3">
      <c r="A28" s="103">
        <v>45323</v>
      </c>
      <c r="B28" s="104"/>
      <c r="C28" s="26"/>
    </row>
    <row r="29" spans="1:3" x14ac:dyDescent="0.3">
      <c r="A29" s="103">
        <v>45352</v>
      </c>
      <c r="B29" s="104"/>
      <c r="C29" s="26"/>
    </row>
    <row r="30" spans="1:3" x14ac:dyDescent="0.3">
      <c r="A30" s="103">
        <v>45383</v>
      </c>
      <c r="B30" s="104"/>
      <c r="C30" s="26"/>
    </row>
    <row r="31" spans="1:3" x14ac:dyDescent="0.3">
      <c r="A31" s="103">
        <v>45413</v>
      </c>
      <c r="B31" s="104"/>
      <c r="C31" s="26"/>
    </row>
    <row r="32" spans="1:3" x14ac:dyDescent="0.3">
      <c r="A32" s="103">
        <v>45444</v>
      </c>
      <c r="B32" s="104"/>
      <c r="C32" s="26"/>
    </row>
    <row r="33" spans="1:6" x14ac:dyDescent="0.3">
      <c r="A33" s="103">
        <v>45474</v>
      </c>
      <c r="B33" s="104"/>
      <c r="C33" s="26"/>
    </row>
    <row r="34" spans="1:6" x14ac:dyDescent="0.3">
      <c r="A34" s="103">
        <v>45505</v>
      </c>
      <c r="B34" s="104"/>
      <c r="C34" s="26"/>
    </row>
    <row r="35" spans="1:6" x14ac:dyDescent="0.3">
      <c r="A35" s="103">
        <v>45536</v>
      </c>
      <c r="B35" s="104"/>
      <c r="C35" s="26"/>
    </row>
    <row r="36" spans="1:6" x14ac:dyDescent="0.3">
      <c r="A36" s="103">
        <v>45566</v>
      </c>
      <c r="B36" s="104"/>
      <c r="C36" s="26"/>
    </row>
    <row r="37" spans="1:6" x14ac:dyDescent="0.3">
      <c r="A37" s="103">
        <v>45597</v>
      </c>
      <c r="B37" s="104"/>
      <c r="C37" s="26"/>
    </row>
    <row r="38" spans="1:6" x14ac:dyDescent="0.3">
      <c r="A38" s="103">
        <v>45627</v>
      </c>
      <c r="B38" s="104"/>
      <c r="C38" s="26"/>
    </row>
    <row r="39" spans="1:6" x14ac:dyDescent="0.3">
      <c r="A39" s="103">
        <v>45658</v>
      </c>
      <c r="B39" s="156">
        <f>AVERAGE($B$40:$B$48)</f>
        <v>66675.333333333328</v>
      </c>
      <c r="C39" s="156">
        <f>AVERAGE($C$40:$C$48)</f>
        <v>60953.666666666664</v>
      </c>
    </row>
    <row r="40" spans="1:6" x14ac:dyDescent="0.3">
      <c r="A40" s="103">
        <v>45689</v>
      </c>
      <c r="B40" s="104">
        <v>59847</v>
      </c>
      <c r="C40" s="26">
        <v>53886</v>
      </c>
    </row>
    <row r="41" spans="1:6" x14ac:dyDescent="0.3">
      <c r="A41" s="103">
        <v>45717</v>
      </c>
      <c r="B41" s="104">
        <v>69960</v>
      </c>
      <c r="C41" s="26">
        <v>61622</v>
      </c>
    </row>
    <row r="42" spans="1:6" x14ac:dyDescent="0.3">
      <c r="A42" s="103">
        <v>45748</v>
      </c>
      <c r="B42" s="104">
        <v>47755</v>
      </c>
      <c r="C42" s="26">
        <v>46044</v>
      </c>
    </row>
    <row r="43" spans="1:6" x14ac:dyDescent="0.3">
      <c r="A43" s="103">
        <v>45778</v>
      </c>
      <c r="B43" s="104">
        <v>57018</v>
      </c>
      <c r="C43" s="26">
        <v>54794</v>
      </c>
    </row>
    <row r="44" spans="1:6" x14ac:dyDescent="0.3">
      <c r="A44" s="103">
        <v>45809</v>
      </c>
      <c r="B44" s="104">
        <v>51452</v>
      </c>
      <c r="C44" s="26">
        <v>49206</v>
      </c>
    </row>
    <row r="45" spans="1:6" x14ac:dyDescent="0.3">
      <c r="A45" s="103">
        <v>45839</v>
      </c>
      <c r="B45" s="104">
        <v>88661</v>
      </c>
      <c r="C45" s="26">
        <v>71214</v>
      </c>
    </row>
    <row r="46" spans="1:6" x14ac:dyDescent="0.3">
      <c r="A46" s="103">
        <v>45870</v>
      </c>
      <c r="B46" s="104">
        <v>77897</v>
      </c>
      <c r="C46" s="26">
        <v>73176</v>
      </c>
    </row>
    <row r="47" spans="1:6" x14ac:dyDescent="0.3">
      <c r="A47" s="103">
        <v>45901</v>
      </c>
      <c r="B47" s="104">
        <v>79428</v>
      </c>
      <c r="C47" s="26">
        <v>75593</v>
      </c>
    </row>
    <row r="48" spans="1:6" x14ac:dyDescent="0.3">
      <c r="A48" s="103">
        <v>45931</v>
      </c>
      <c r="B48" s="104">
        <v>68060</v>
      </c>
      <c r="C48" s="26">
        <v>63048</v>
      </c>
      <c r="D48" s="126"/>
      <c r="E48" s="126"/>
      <c r="F48" s="126"/>
    </row>
    <row r="49" spans="1:3" x14ac:dyDescent="0.3">
      <c r="A49" s="103">
        <v>45962</v>
      </c>
      <c r="B49" s="156">
        <f>AVERAGE($B$40:$B$48)</f>
        <v>66675.333333333328</v>
      </c>
      <c r="C49" s="156">
        <f>AVERAGE($C$40:$C$48)</f>
        <v>60953.666666666664</v>
      </c>
    </row>
    <row r="50" spans="1:3" x14ac:dyDescent="0.3">
      <c r="A50" s="103">
        <v>45992</v>
      </c>
      <c r="B50" s="156">
        <f>AVERAGE($B$40:$B$48)</f>
        <v>66675.333333333328</v>
      </c>
      <c r="C50" s="156">
        <f>AVERAGE($C$40:$C$48)</f>
        <v>60953.666666666664</v>
      </c>
    </row>
    <row r="51" spans="1:3" x14ac:dyDescent="0.3">
      <c r="A51" s="2"/>
    </row>
    <row r="52" spans="1:3" x14ac:dyDescent="0.3">
      <c r="A52" s="137" t="s">
        <v>94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M199"/>
  <sheetViews>
    <sheetView zoomScale="85" zoomScaleNormal="85" zoomScaleSheetLayoutView="80" workbookViewId="0">
      <pane xSplit="2" ySplit="2" topLeftCell="C159" activePane="bottomRight" state="frozen"/>
      <selection pane="topRight" activeCell="C1" sqref="C1"/>
      <selection pane="bottomLeft" activeCell="A4" sqref="A4"/>
      <selection pane="bottomRight" activeCell="G183" sqref="G183"/>
    </sheetView>
  </sheetViews>
  <sheetFormatPr baseColWidth="10" defaultColWidth="14.44140625" defaultRowHeight="15" customHeight="1" x14ac:dyDescent="0.3"/>
  <cols>
    <col min="1" max="1" width="12.109375" style="89" customWidth="1"/>
    <col min="2" max="2" width="11.44140625" style="89" customWidth="1"/>
    <col min="3" max="8" width="10.6640625" style="89" customWidth="1"/>
    <col min="9" max="9" width="11.109375" style="89" customWidth="1"/>
    <col min="10" max="11" width="10.6640625" style="89" customWidth="1"/>
    <col min="12" max="12" width="16.33203125" style="89" customWidth="1"/>
    <col min="13" max="13" width="12.5546875" style="89" bestFit="1" customWidth="1"/>
    <col min="14" max="16384" width="14.44140625" style="89"/>
  </cols>
  <sheetData>
    <row r="1" spans="1:13" ht="18.600000000000001" thickBot="1" x14ac:dyDescent="0.35">
      <c r="A1" s="177" t="s">
        <v>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3" ht="30.6" thickBot="1" x14ac:dyDescent="0.35">
      <c r="A2" s="90" t="s">
        <v>5</v>
      </c>
      <c r="B2" s="91" t="s">
        <v>0</v>
      </c>
      <c r="C2" s="92" t="s">
        <v>61</v>
      </c>
      <c r="D2" s="93" t="s">
        <v>62</v>
      </c>
      <c r="E2" s="93" t="s">
        <v>63</v>
      </c>
      <c r="F2" s="94" t="s">
        <v>64</v>
      </c>
      <c r="G2" s="95" t="s">
        <v>65</v>
      </c>
      <c r="H2" s="95" t="s">
        <v>66</v>
      </c>
      <c r="I2" s="96" t="s">
        <v>67</v>
      </c>
      <c r="J2" s="96" t="s">
        <v>68</v>
      </c>
      <c r="K2" s="94" t="s">
        <v>69</v>
      </c>
      <c r="L2" s="97" t="s">
        <v>70</v>
      </c>
      <c r="M2" s="98" t="s">
        <v>71</v>
      </c>
    </row>
    <row r="3" spans="1:13" ht="15" customHeight="1" x14ac:dyDescent="0.3">
      <c r="A3" s="99">
        <v>45691</v>
      </c>
      <c r="B3" s="105" t="s">
        <v>81</v>
      </c>
      <c r="C3" s="108">
        <v>41</v>
      </c>
      <c r="D3" s="108">
        <v>51</v>
      </c>
      <c r="E3" s="108">
        <v>106</v>
      </c>
      <c r="F3" s="109">
        <v>32</v>
      </c>
      <c r="G3" s="109"/>
      <c r="H3" s="109"/>
      <c r="I3" s="109">
        <v>0.8</v>
      </c>
      <c r="J3" s="109"/>
      <c r="K3" s="109">
        <v>2.6</v>
      </c>
      <c r="L3" s="108">
        <v>1886</v>
      </c>
      <c r="M3" s="109">
        <v>30.3</v>
      </c>
    </row>
    <row r="4" spans="1:13" ht="15" customHeight="1" x14ac:dyDescent="0.3">
      <c r="A4" s="99">
        <v>45691</v>
      </c>
      <c r="B4" s="106" t="s">
        <v>81</v>
      </c>
      <c r="C4" s="110"/>
      <c r="D4" s="110"/>
      <c r="E4" s="110"/>
      <c r="F4" s="111"/>
      <c r="G4" s="109"/>
      <c r="H4" s="111"/>
      <c r="I4" s="109"/>
      <c r="J4" s="109"/>
      <c r="K4" s="111"/>
      <c r="L4" s="110"/>
      <c r="M4" s="109"/>
    </row>
    <row r="5" spans="1:13" ht="15" customHeight="1" x14ac:dyDescent="0.3">
      <c r="A5" s="99">
        <v>45692</v>
      </c>
      <c r="B5" s="106" t="s">
        <v>81</v>
      </c>
      <c r="C5" s="110">
        <v>45</v>
      </c>
      <c r="D5" s="110">
        <v>34</v>
      </c>
      <c r="E5" s="110">
        <v>111</v>
      </c>
      <c r="F5" s="111">
        <v>25</v>
      </c>
      <c r="G5" s="111"/>
      <c r="H5" s="111"/>
      <c r="I5" s="111">
        <v>0.5</v>
      </c>
      <c r="J5" s="111"/>
      <c r="K5" s="111">
        <v>2.2000000000000002</v>
      </c>
      <c r="L5" s="110">
        <v>1920</v>
      </c>
      <c r="M5" s="111">
        <v>24.3</v>
      </c>
    </row>
    <row r="6" spans="1:13" ht="15" customHeight="1" x14ac:dyDescent="0.3">
      <c r="A6" s="99">
        <v>45692</v>
      </c>
      <c r="B6" s="106" t="s">
        <v>81</v>
      </c>
      <c r="C6" s="110">
        <v>33</v>
      </c>
      <c r="D6" s="110">
        <v>44</v>
      </c>
      <c r="E6" s="110">
        <v>103</v>
      </c>
      <c r="F6" s="111">
        <v>22.9</v>
      </c>
      <c r="G6" s="111"/>
      <c r="H6" s="111"/>
      <c r="I6" s="111"/>
      <c r="J6" s="111"/>
      <c r="K6" s="111">
        <v>1.78</v>
      </c>
      <c r="L6" s="110">
        <v>1917</v>
      </c>
      <c r="M6" s="111">
        <v>29.1</v>
      </c>
    </row>
    <row r="7" spans="1:13" ht="15" customHeight="1" x14ac:dyDescent="0.3">
      <c r="A7" s="99">
        <v>45693</v>
      </c>
      <c r="B7" s="106" t="s">
        <v>81</v>
      </c>
      <c r="C7" s="110"/>
      <c r="D7" s="110"/>
      <c r="E7" s="110"/>
      <c r="F7" s="111"/>
      <c r="G7" s="111"/>
      <c r="H7" s="111"/>
      <c r="I7" s="111"/>
      <c r="J7" s="111"/>
      <c r="K7" s="111"/>
      <c r="L7" s="110">
        <v>1840</v>
      </c>
      <c r="M7" s="111"/>
    </row>
    <row r="8" spans="1:13" ht="15" customHeight="1" x14ac:dyDescent="0.3">
      <c r="A8" s="99">
        <v>45694</v>
      </c>
      <c r="B8" s="106" t="s">
        <v>81</v>
      </c>
      <c r="C8" s="110"/>
      <c r="D8" s="110"/>
      <c r="E8" s="110"/>
      <c r="F8" s="111"/>
      <c r="G8" s="111"/>
      <c r="H8" s="111"/>
      <c r="I8" s="111"/>
      <c r="J8" s="111"/>
      <c r="K8" s="111"/>
      <c r="L8" s="110">
        <v>1810</v>
      </c>
      <c r="M8" s="111"/>
    </row>
    <row r="9" spans="1:13" ht="15" customHeight="1" x14ac:dyDescent="0.3">
      <c r="A9" s="99">
        <v>45695</v>
      </c>
      <c r="B9" s="106" t="s">
        <v>81</v>
      </c>
      <c r="C9" s="110"/>
      <c r="D9" s="110"/>
      <c r="E9" s="110"/>
      <c r="F9" s="111"/>
      <c r="G9" s="111"/>
      <c r="H9" s="111"/>
      <c r="I9" s="111"/>
      <c r="J9" s="111"/>
      <c r="K9" s="111"/>
      <c r="L9" s="110">
        <v>1712</v>
      </c>
      <c r="M9" s="111"/>
    </row>
    <row r="10" spans="1:13" ht="15" customHeight="1" x14ac:dyDescent="0.3">
      <c r="A10" s="99">
        <v>45698</v>
      </c>
      <c r="B10" s="106" t="s">
        <v>81</v>
      </c>
      <c r="C10" s="110"/>
      <c r="D10" s="110"/>
      <c r="E10" s="110"/>
      <c r="F10" s="111"/>
      <c r="G10" s="111"/>
      <c r="H10" s="111"/>
      <c r="I10" s="111"/>
      <c r="J10" s="111"/>
      <c r="K10" s="111"/>
      <c r="L10" s="110">
        <v>1667</v>
      </c>
      <c r="M10" s="111"/>
    </row>
    <row r="11" spans="1:13" ht="15" customHeight="1" x14ac:dyDescent="0.3">
      <c r="A11" s="99">
        <v>45699</v>
      </c>
      <c r="B11" s="106" t="s">
        <v>81</v>
      </c>
      <c r="C11" s="110">
        <v>70</v>
      </c>
      <c r="D11" s="110">
        <v>65</v>
      </c>
      <c r="E11" s="110">
        <v>229</v>
      </c>
      <c r="F11" s="111">
        <v>40</v>
      </c>
      <c r="G11" s="111"/>
      <c r="H11" s="111"/>
      <c r="I11" s="111">
        <v>0.5</v>
      </c>
      <c r="J11" s="111"/>
      <c r="K11" s="111">
        <v>6</v>
      </c>
      <c r="L11" s="110">
        <v>1670</v>
      </c>
      <c r="M11" s="111">
        <v>38.299999999999997</v>
      </c>
    </row>
    <row r="12" spans="1:13" ht="15" customHeight="1" x14ac:dyDescent="0.3">
      <c r="A12" s="99">
        <v>45699</v>
      </c>
      <c r="B12" s="106" t="s">
        <v>81</v>
      </c>
      <c r="C12" s="110">
        <v>63</v>
      </c>
      <c r="D12" s="110">
        <v>72</v>
      </c>
      <c r="E12" s="110">
        <v>236</v>
      </c>
      <c r="F12" s="111">
        <v>42.3</v>
      </c>
      <c r="G12" s="111"/>
      <c r="H12" s="111"/>
      <c r="I12" s="111"/>
      <c r="J12" s="111"/>
      <c r="K12" s="111">
        <v>6.35</v>
      </c>
      <c r="L12" s="110">
        <v>1691</v>
      </c>
      <c r="M12" s="111">
        <v>53</v>
      </c>
    </row>
    <row r="13" spans="1:13" ht="15" customHeight="1" x14ac:dyDescent="0.3">
      <c r="A13" s="99">
        <v>45700</v>
      </c>
      <c r="B13" s="106" t="s">
        <v>81</v>
      </c>
      <c r="C13" s="110"/>
      <c r="D13" s="110"/>
      <c r="E13" s="110"/>
      <c r="F13" s="111"/>
      <c r="G13" s="111"/>
      <c r="H13" s="111"/>
      <c r="I13" s="111"/>
      <c r="J13" s="111"/>
      <c r="K13" s="111"/>
      <c r="L13" s="110">
        <v>1577</v>
      </c>
      <c r="M13" s="111"/>
    </row>
    <row r="14" spans="1:13" ht="15" customHeight="1" x14ac:dyDescent="0.3">
      <c r="A14" s="99">
        <v>45700</v>
      </c>
      <c r="B14" s="106" t="s">
        <v>81</v>
      </c>
      <c r="C14" s="110"/>
      <c r="D14" s="110"/>
      <c r="E14" s="110"/>
      <c r="F14" s="111"/>
      <c r="G14" s="111"/>
      <c r="H14" s="111"/>
      <c r="I14" s="111"/>
      <c r="J14" s="111"/>
      <c r="K14" s="111"/>
      <c r="L14" s="110"/>
      <c r="M14" s="111"/>
    </row>
    <row r="15" spans="1:13" ht="15" customHeight="1" x14ac:dyDescent="0.3">
      <c r="A15" s="99">
        <v>45701</v>
      </c>
      <c r="B15" s="106" t="s">
        <v>81</v>
      </c>
      <c r="C15" s="110"/>
      <c r="D15" s="110"/>
      <c r="E15" s="110"/>
      <c r="F15" s="111"/>
      <c r="G15" s="111"/>
      <c r="H15" s="111"/>
      <c r="I15" s="111"/>
      <c r="J15" s="111"/>
      <c r="K15" s="111"/>
      <c r="L15" s="110">
        <v>1773</v>
      </c>
      <c r="M15" s="111"/>
    </row>
    <row r="16" spans="1:13" ht="15" customHeight="1" x14ac:dyDescent="0.3">
      <c r="A16" s="99">
        <v>45702</v>
      </c>
      <c r="B16" s="106" t="s">
        <v>81</v>
      </c>
      <c r="C16" s="110"/>
      <c r="D16" s="110"/>
      <c r="E16" s="110"/>
      <c r="F16" s="111"/>
      <c r="G16" s="111"/>
      <c r="H16" s="111"/>
      <c r="I16" s="111"/>
      <c r="J16" s="111"/>
      <c r="K16" s="111"/>
      <c r="L16" s="110">
        <v>1740</v>
      </c>
      <c r="M16" s="111"/>
    </row>
    <row r="17" spans="1:13" ht="15" customHeight="1" x14ac:dyDescent="0.3">
      <c r="A17" s="99">
        <v>45705</v>
      </c>
      <c r="B17" s="106" t="s">
        <v>82</v>
      </c>
      <c r="C17" s="110">
        <v>99</v>
      </c>
      <c r="D17" s="110">
        <v>116</v>
      </c>
      <c r="E17" s="110">
        <v>267</v>
      </c>
      <c r="F17" s="111">
        <v>38</v>
      </c>
      <c r="G17" s="111"/>
      <c r="H17" s="111"/>
      <c r="I17" s="111">
        <v>0.6</v>
      </c>
      <c r="J17" s="111" t="s">
        <v>83</v>
      </c>
      <c r="K17" s="111">
        <v>4.3</v>
      </c>
      <c r="L17" s="110">
        <v>1541</v>
      </c>
      <c r="M17" s="111">
        <v>36.5</v>
      </c>
    </row>
    <row r="18" spans="1:13" ht="15" customHeight="1" x14ac:dyDescent="0.3">
      <c r="A18" s="99">
        <v>45706</v>
      </c>
      <c r="B18" s="106" t="s">
        <v>81</v>
      </c>
      <c r="C18" s="110"/>
      <c r="D18" s="110"/>
      <c r="E18" s="110"/>
      <c r="F18" s="111"/>
      <c r="G18" s="111"/>
      <c r="H18" s="111"/>
      <c r="I18" s="111"/>
      <c r="J18" s="111"/>
      <c r="K18" s="111"/>
      <c r="L18" s="110">
        <v>1444</v>
      </c>
      <c r="M18" s="111"/>
    </row>
    <row r="19" spans="1:13" ht="15" customHeight="1" x14ac:dyDescent="0.3">
      <c r="A19" s="99">
        <v>45707</v>
      </c>
      <c r="B19" s="106" t="s">
        <v>81</v>
      </c>
      <c r="C19" s="110"/>
      <c r="D19" s="110"/>
      <c r="E19" s="110"/>
      <c r="F19" s="111"/>
      <c r="G19" s="111"/>
      <c r="H19" s="111"/>
      <c r="I19" s="111"/>
      <c r="J19" s="111"/>
      <c r="K19" s="111"/>
      <c r="L19" s="110">
        <v>1510</v>
      </c>
      <c r="M19" s="111"/>
    </row>
    <row r="20" spans="1:13" ht="15" customHeight="1" x14ac:dyDescent="0.3">
      <c r="A20" s="99">
        <v>45708</v>
      </c>
      <c r="B20" s="106" t="s">
        <v>82</v>
      </c>
      <c r="C20" s="110">
        <v>104</v>
      </c>
      <c r="D20" s="110">
        <v>99</v>
      </c>
      <c r="E20" s="110">
        <v>300</v>
      </c>
      <c r="F20" s="111">
        <v>41</v>
      </c>
      <c r="G20" s="111"/>
      <c r="H20" s="111"/>
      <c r="I20" s="111">
        <v>0.5</v>
      </c>
      <c r="J20" s="111" t="s">
        <v>83</v>
      </c>
      <c r="K20" s="111">
        <v>5.0999999999999996</v>
      </c>
      <c r="L20" s="110">
        <v>1487</v>
      </c>
      <c r="M20" s="111">
        <v>39.6</v>
      </c>
    </row>
    <row r="21" spans="1:13" ht="15" customHeight="1" x14ac:dyDescent="0.3">
      <c r="A21" s="99">
        <v>45709</v>
      </c>
      <c r="B21" s="106" t="s">
        <v>81</v>
      </c>
      <c r="C21" s="110"/>
      <c r="D21" s="110"/>
      <c r="E21" s="110"/>
      <c r="F21" s="111"/>
      <c r="G21" s="111"/>
      <c r="H21" s="111"/>
      <c r="I21" s="111"/>
      <c r="J21" s="111"/>
      <c r="K21" s="111"/>
      <c r="L21" s="110">
        <v>1420</v>
      </c>
      <c r="M21" s="111"/>
    </row>
    <row r="22" spans="1:13" ht="15" customHeight="1" x14ac:dyDescent="0.3">
      <c r="A22" s="99">
        <v>45712</v>
      </c>
      <c r="B22" s="106" t="s">
        <v>82</v>
      </c>
      <c r="C22" s="110">
        <v>81</v>
      </c>
      <c r="D22" s="110">
        <v>77</v>
      </c>
      <c r="E22" s="110">
        <v>204</v>
      </c>
      <c r="F22" s="111">
        <v>34</v>
      </c>
      <c r="G22" s="111"/>
      <c r="H22" s="111"/>
      <c r="I22" s="111">
        <v>0.7</v>
      </c>
      <c r="J22" s="111" t="s">
        <v>83</v>
      </c>
      <c r="K22" s="111">
        <v>3.7</v>
      </c>
      <c r="L22" s="110">
        <v>1811</v>
      </c>
      <c r="M22" s="111">
        <v>31.5</v>
      </c>
    </row>
    <row r="23" spans="1:13" ht="15" customHeight="1" x14ac:dyDescent="0.3">
      <c r="A23" s="99">
        <v>45713</v>
      </c>
      <c r="B23" s="106" t="s">
        <v>81</v>
      </c>
      <c r="C23" s="110"/>
      <c r="D23" s="110"/>
      <c r="E23" s="110"/>
      <c r="F23" s="111"/>
      <c r="G23" s="111"/>
      <c r="H23" s="111"/>
      <c r="I23" s="111"/>
      <c r="J23" s="111"/>
      <c r="K23" s="111"/>
      <c r="L23" s="110">
        <v>1870</v>
      </c>
      <c r="M23" s="111"/>
    </row>
    <row r="24" spans="1:13" ht="15" customHeight="1" x14ac:dyDescent="0.3">
      <c r="A24" s="99">
        <v>45714</v>
      </c>
      <c r="B24" s="106" t="s">
        <v>82</v>
      </c>
      <c r="C24" s="110">
        <v>110</v>
      </c>
      <c r="D24" s="110">
        <v>122</v>
      </c>
      <c r="E24" s="110">
        <v>273</v>
      </c>
      <c r="F24" s="111">
        <v>30</v>
      </c>
      <c r="G24" s="111"/>
      <c r="H24" s="111"/>
      <c r="I24" s="111">
        <v>0.5</v>
      </c>
      <c r="J24" s="111" t="s">
        <v>83</v>
      </c>
      <c r="K24" s="111">
        <v>3.4</v>
      </c>
      <c r="L24" s="110">
        <v>1560</v>
      </c>
      <c r="M24" s="111">
        <v>27.2</v>
      </c>
    </row>
    <row r="25" spans="1:13" ht="15" customHeight="1" x14ac:dyDescent="0.3">
      <c r="A25" s="99">
        <v>45715</v>
      </c>
      <c r="B25" s="106" t="s">
        <v>81</v>
      </c>
      <c r="C25" s="110"/>
      <c r="D25" s="110"/>
      <c r="E25" s="110"/>
      <c r="F25" s="111"/>
      <c r="G25" s="111"/>
      <c r="H25" s="111"/>
      <c r="I25" s="111"/>
      <c r="J25" s="111"/>
      <c r="K25" s="111"/>
      <c r="L25" s="110">
        <v>1674</v>
      </c>
      <c r="M25" s="111"/>
    </row>
    <row r="26" spans="1:13" ht="15" customHeight="1" thickBot="1" x14ac:dyDescent="0.35">
      <c r="A26" s="100">
        <v>45716</v>
      </c>
      <c r="B26" s="129" t="s">
        <v>81</v>
      </c>
      <c r="C26" s="130"/>
      <c r="D26" s="130"/>
      <c r="E26" s="130"/>
      <c r="F26" s="131"/>
      <c r="G26" s="131"/>
      <c r="H26" s="131"/>
      <c r="I26" s="131"/>
      <c r="J26" s="131"/>
      <c r="K26" s="131"/>
      <c r="L26" s="130">
        <v>1320</v>
      </c>
      <c r="M26" s="131"/>
    </row>
    <row r="27" spans="1:13" ht="15" customHeight="1" x14ac:dyDescent="0.3">
      <c r="A27" s="128">
        <v>45719</v>
      </c>
      <c r="B27" s="105" t="s">
        <v>81</v>
      </c>
      <c r="C27" s="108"/>
      <c r="D27" s="108"/>
      <c r="E27" s="108"/>
      <c r="F27" s="109"/>
      <c r="G27" s="109"/>
      <c r="H27" s="109"/>
      <c r="I27" s="109"/>
      <c r="J27" s="109"/>
      <c r="K27" s="109"/>
      <c r="L27" s="108">
        <v>1541</v>
      </c>
      <c r="M27" s="109"/>
    </row>
    <row r="28" spans="1:13" ht="15" customHeight="1" x14ac:dyDescent="0.3">
      <c r="A28" s="99">
        <v>45720</v>
      </c>
      <c r="B28" s="106" t="s">
        <v>82</v>
      </c>
      <c r="C28" s="110">
        <v>105</v>
      </c>
      <c r="D28" s="110">
        <v>101</v>
      </c>
      <c r="E28" s="110">
        <v>214</v>
      </c>
      <c r="F28" s="111">
        <v>18</v>
      </c>
      <c r="G28" s="111"/>
      <c r="H28" s="111"/>
      <c r="I28" s="111">
        <v>0.4</v>
      </c>
      <c r="J28" s="111" t="s">
        <v>83</v>
      </c>
      <c r="K28" s="111">
        <v>2.8</v>
      </c>
      <c r="L28" s="110">
        <v>1430</v>
      </c>
      <c r="M28" s="111">
        <v>17.100000000000001</v>
      </c>
    </row>
    <row r="29" spans="1:13" ht="15" customHeight="1" x14ac:dyDescent="0.3">
      <c r="A29" s="99">
        <v>45721</v>
      </c>
      <c r="B29" s="106" t="s">
        <v>81</v>
      </c>
      <c r="C29" s="110"/>
      <c r="D29" s="110"/>
      <c r="E29" s="110"/>
      <c r="F29" s="111"/>
      <c r="G29" s="111"/>
      <c r="H29" s="111"/>
      <c r="I29" s="111"/>
      <c r="J29" s="111"/>
      <c r="K29" s="111"/>
      <c r="L29" s="110">
        <v>1476</v>
      </c>
      <c r="M29" s="111"/>
    </row>
    <row r="30" spans="1:13" ht="15" customHeight="1" x14ac:dyDescent="0.3">
      <c r="A30" s="99">
        <v>45722</v>
      </c>
      <c r="B30" s="106" t="s">
        <v>81</v>
      </c>
      <c r="C30" s="110">
        <v>257</v>
      </c>
      <c r="D30" s="110">
        <v>134</v>
      </c>
      <c r="E30" s="110">
        <v>401</v>
      </c>
      <c r="F30" s="111">
        <v>30</v>
      </c>
      <c r="G30" s="111"/>
      <c r="H30" s="111"/>
      <c r="I30" s="111">
        <v>0.6</v>
      </c>
      <c r="J30" s="111" t="s">
        <v>83</v>
      </c>
      <c r="K30" s="111">
        <v>4.3</v>
      </c>
      <c r="L30" s="110">
        <v>1643</v>
      </c>
      <c r="M30" s="111">
        <v>27.6</v>
      </c>
    </row>
    <row r="31" spans="1:13" ht="15" customHeight="1" x14ac:dyDescent="0.3">
      <c r="A31" s="99">
        <v>45723</v>
      </c>
      <c r="B31" s="106" t="s">
        <v>81</v>
      </c>
      <c r="C31" s="110"/>
      <c r="D31" s="110"/>
      <c r="E31" s="110"/>
      <c r="F31" s="111"/>
      <c r="G31" s="111"/>
      <c r="H31" s="111"/>
      <c r="I31" s="111"/>
      <c r="J31" s="111"/>
      <c r="K31" s="111"/>
      <c r="L31" s="110">
        <v>1934</v>
      </c>
      <c r="M31" s="111"/>
    </row>
    <row r="32" spans="1:13" ht="15" customHeight="1" x14ac:dyDescent="0.3">
      <c r="A32" s="99">
        <v>45726</v>
      </c>
      <c r="B32" s="106" t="s">
        <v>81</v>
      </c>
      <c r="C32" s="110"/>
      <c r="D32" s="110"/>
      <c r="E32" s="110"/>
      <c r="F32" s="111"/>
      <c r="G32" s="111"/>
      <c r="H32" s="111"/>
      <c r="I32" s="111"/>
      <c r="J32" s="111"/>
      <c r="K32" s="111"/>
      <c r="L32" s="110">
        <v>2010</v>
      </c>
      <c r="M32" s="111"/>
    </row>
    <row r="33" spans="1:13" ht="15" customHeight="1" x14ac:dyDescent="0.3">
      <c r="A33" s="99">
        <v>45727</v>
      </c>
      <c r="B33" s="106" t="s">
        <v>81</v>
      </c>
      <c r="C33" s="110"/>
      <c r="D33" s="110"/>
      <c r="E33" s="110"/>
      <c r="F33" s="111"/>
      <c r="G33" s="111"/>
      <c r="H33" s="111"/>
      <c r="I33" s="111"/>
      <c r="J33" s="111"/>
      <c r="K33" s="111"/>
      <c r="L33" s="110">
        <v>2247</v>
      </c>
      <c r="M33" s="111"/>
    </row>
    <row r="34" spans="1:13" ht="15" customHeight="1" x14ac:dyDescent="0.3">
      <c r="A34" s="99">
        <v>45728</v>
      </c>
      <c r="B34" s="106" t="s">
        <v>81</v>
      </c>
      <c r="C34" s="110">
        <v>309</v>
      </c>
      <c r="D34" s="110">
        <v>556</v>
      </c>
      <c r="E34" s="110">
        <v>1303</v>
      </c>
      <c r="F34" s="111">
        <v>64</v>
      </c>
      <c r="G34" s="111"/>
      <c r="H34" s="111"/>
      <c r="I34" s="111">
        <v>0.4</v>
      </c>
      <c r="J34" s="111" t="s">
        <v>83</v>
      </c>
      <c r="K34" s="111">
        <v>14.3</v>
      </c>
      <c r="L34" s="110">
        <v>3024</v>
      </c>
      <c r="M34" s="111">
        <v>62.6</v>
      </c>
    </row>
    <row r="35" spans="1:13" ht="15" customHeight="1" x14ac:dyDescent="0.3">
      <c r="A35" s="99">
        <v>45729</v>
      </c>
      <c r="B35" s="106" t="s">
        <v>81</v>
      </c>
      <c r="C35" s="110"/>
      <c r="D35" s="110"/>
      <c r="E35" s="110"/>
      <c r="F35" s="111"/>
      <c r="G35" s="111"/>
      <c r="H35" s="111"/>
      <c r="I35" s="111"/>
      <c r="J35" s="111"/>
      <c r="K35" s="111"/>
      <c r="L35" s="110">
        <v>2173</v>
      </c>
      <c r="M35" s="111"/>
    </row>
    <row r="36" spans="1:13" ht="15" customHeight="1" x14ac:dyDescent="0.3">
      <c r="A36" s="99">
        <v>45730</v>
      </c>
      <c r="B36" s="106" t="s">
        <v>81</v>
      </c>
      <c r="C36" s="110">
        <v>207</v>
      </c>
      <c r="D36" s="110">
        <v>275</v>
      </c>
      <c r="E36" s="110">
        <v>582</v>
      </c>
      <c r="F36" s="111">
        <v>37</v>
      </c>
      <c r="G36" s="111"/>
      <c r="H36" s="111"/>
      <c r="I36" s="111">
        <v>0.5</v>
      </c>
      <c r="J36" s="111" t="s">
        <v>83</v>
      </c>
      <c r="K36" s="111">
        <v>5.4</v>
      </c>
      <c r="L36" s="110">
        <v>2257</v>
      </c>
      <c r="M36" s="111">
        <v>34.9</v>
      </c>
    </row>
    <row r="37" spans="1:13" ht="15" customHeight="1" x14ac:dyDescent="0.3">
      <c r="A37" s="99">
        <v>45733</v>
      </c>
      <c r="B37" s="106" t="s">
        <v>81</v>
      </c>
      <c r="C37" s="110"/>
      <c r="D37" s="110"/>
      <c r="E37" s="110"/>
      <c r="F37" s="111"/>
      <c r="G37" s="111"/>
      <c r="H37" s="111"/>
      <c r="I37" s="111"/>
      <c r="J37" s="111"/>
      <c r="K37" s="111"/>
      <c r="L37" s="110">
        <v>1545</v>
      </c>
      <c r="M37" s="111"/>
    </row>
    <row r="38" spans="1:13" ht="15" customHeight="1" x14ac:dyDescent="0.3">
      <c r="A38" s="99">
        <v>45734</v>
      </c>
      <c r="B38" s="106" t="s">
        <v>82</v>
      </c>
      <c r="C38" s="110">
        <v>111</v>
      </c>
      <c r="D38" s="110">
        <v>79</v>
      </c>
      <c r="E38" s="110">
        <v>224</v>
      </c>
      <c r="F38" s="111">
        <v>22</v>
      </c>
      <c r="G38" s="111"/>
      <c r="H38" s="111"/>
      <c r="I38" s="111">
        <v>0.7</v>
      </c>
      <c r="J38" s="111" t="s">
        <v>83</v>
      </c>
      <c r="K38" s="111">
        <v>2.6</v>
      </c>
      <c r="L38" s="110">
        <v>1440</v>
      </c>
      <c r="M38" s="111">
        <v>19.5</v>
      </c>
    </row>
    <row r="39" spans="1:13" ht="15" customHeight="1" x14ac:dyDescent="0.3">
      <c r="A39" s="99">
        <v>45735</v>
      </c>
      <c r="B39" s="106" t="s">
        <v>81</v>
      </c>
      <c r="C39" s="110"/>
      <c r="D39" s="110"/>
      <c r="E39" s="110"/>
      <c r="F39" s="111"/>
      <c r="G39" s="111"/>
      <c r="H39" s="111"/>
      <c r="I39" s="111"/>
      <c r="J39" s="111"/>
      <c r="K39" s="111"/>
      <c r="L39" s="110">
        <v>1424</v>
      </c>
      <c r="M39" s="111"/>
    </row>
    <row r="40" spans="1:13" ht="15" customHeight="1" x14ac:dyDescent="0.3">
      <c r="A40" s="99">
        <v>45736</v>
      </c>
      <c r="B40" s="106" t="s">
        <v>81</v>
      </c>
      <c r="C40" s="110">
        <v>81</v>
      </c>
      <c r="D40" s="110">
        <v>50</v>
      </c>
      <c r="E40" s="110">
        <v>195</v>
      </c>
      <c r="F40" s="111">
        <v>18</v>
      </c>
      <c r="G40" s="111"/>
      <c r="H40" s="111"/>
      <c r="I40" s="111">
        <v>0.4</v>
      </c>
      <c r="J40" s="111" t="s">
        <v>83</v>
      </c>
      <c r="K40" s="111">
        <v>2.14</v>
      </c>
      <c r="L40" s="110">
        <v>1360</v>
      </c>
      <c r="M40" s="111">
        <v>16.7</v>
      </c>
    </row>
    <row r="41" spans="1:13" ht="15" customHeight="1" x14ac:dyDescent="0.3">
      <c r="A41" s="99">
        <v>45737</v>
      </c>
      <c r="B41" s="106" t="s">
        <v>81</v>
      </c>
      <c r="C41" s="110"/>
      <c r="D41" s="110"/>
      <c r="E41" s="110"/>
      <c r="F41" s="111"/>
      <c r="G41" s="111"/>
      <c r="H41" s="111"/>
      <c r="I41" s="111"/>
      <c r="J41" s="111"/>
      <c r="K41" s="111"/>
      <c r="L41" s="110">
        <v>1287</v>
      </c>
      <c r="M41" s="111"/>
    </row>
    <row r="42" spans="1:13" ht="15" customHeight="1" x14ac:dyDescent="0.3">
      <c r="A42" s="99">
        <v>45740</v>
      </c>
      <c r="B42" s="106" t="s">
        <v>81</v>
      </c>
      <c r="C42" s="110"/>
      <c r="D42" s="110"/>
      <c r="E42" s="110"/>
      <c r="F42" s="111"/>
      <c r="G42" s="111"/>
      <c r="H42" s="111"/>
      <c r="I42" s="111"/>
      <c r="J42" s="111"/>
      <c r="K42" s="111"/>
      <c r="L42" s="110">
        <v>1220</v>
      </c>
      <c r="M42" s="111"/>
    </row>
    <row r="43" spans="1:13" ht="15" customHeight="1" x14ac:dyDescent="0.3">
      <c r="A43" s="99">
        <v>45741</v>
      </c>
      <c r="B43" s="106" t="s">
        <v>82</v>
      </c>
      <c r="C43" s="110">
        <v>68</v>
      </c>
      <c r="D43" s="110">
        <v>57</v>
      </c>
      <c r="E43" s="110">
        <v>239</v>
      </c>
      <c r="F43" s="111">
        <v>20</v>
      </c>
      <c r="G43" s="111"/>
      <c r="H43" s="111"/>
      <c r="I43" s="111">
        <v>0.5</v>
      </c>
      <c r="J43" s="111" t="s">
        <v>83</v>
      </c>
      <c r="K43" s="111">
        <v>2</v>
      </c>
      <c r="L43" s="110">
        <v>1390</v>
      </c>
      <c r="M43" s="111">
        <v>17.8</v>
      </c>
    </row>
    <row r="44" spans="1:13" ht="15" customHeight="1" x14ac:dyDescent="0.3">
      <c r="A44" s="99">
        <v>45742</v>
      </c>
      <c r="B44" s="106" t="s">
        <v>81</v>
      </c>
      <c r="C44" s="110"/>
      <c r="D44" s="110"/>
      <c r="E44" s="110"/>
      <c r="F44" s="111"/>
      <c r="G44" s="111"/>
      <c r="H44" s="111"/>
      <c r="I44" s="111"/>
      <c r="J44" s="111"/>
      <c r="K44" s="111"/>
      <c r="L44" s="110">
        <v>1555</v>
      </c>
      <c r="M44" s="111"/>
    </row>
    <row r="45" spans="1:13" ht="15" customHeight="1" x14ac:dyDescent="0.3">
      <c r="A45" s="99">
        <v>45743</v>
      </c>
      <c r="B45" s="106" t="s">
        <v>81</v>
      </c>
      <c r="C45" s="110">
        <v>48</v>
      </c>
      <c r="D45" s="110">
        <v>62</v>
      </c>
      <c r="E45" s="110">
        <v>242</v>
      </c>
      <c r="F45" s="111">
        <v>17.3</v>
      </c>
      <c r="G45" s="111">
        <v>17.100000000000001</v>
      </c>
      <c r="H45" s="111"/>
      <c r="I45" s="111" t="s">
        <v>84</v>
      </c>
      <c r="J45" s="111" t="s">
        <v>83</v>
      </c>
      <c r="K45" s="111">
        <v>0.92</v>
      </c>
      <c r="L45" s="110">
        <v>1659</v>
      </c>
      <c r="M45" s="111">
        <v>13.5</v>
      </c>
    </row>
    <row r="46" spans="1:13" ht="15" customHeight="1" x14ac:dyDescent="0.3">
      <c r="A46" s="99">
        <v>45744</v>
      </c>
      <c r="B46" s="106" t="s">
        <v>81</v>
      </c>
      <c r="C46" s="110"/>
      <c r="D46" s="110"/>
      <c r="E46" s="110"/>
      <c r="F46" s="111"/>
      <c r="G46" s="111"/>
      <c r="H46" s="111"/>
      <c r="I46" s="111"/>
      <c r="J46" s="111"/>
      <c r="K46" s="111"/>
      <c r="L46" s="110">
        <v>1575</v>
      </c>
      <c r="M46" s="111"/>
    </row>
    <row r="47" spans="1:13" ht="15" customHeight="1" thickBot="1" x14ac:dyDescent="0.35">
      <c r="A47" s="132">
        <v>45747</v>
      </c>
      <c r="B47" s="129" t="s">
        <v>81</v>
      </c>
      <c r="C47" s="130"/>
      <c r="D47" s="130"/>
      <c r="E47" s="130"/>
      <c r="F47" s="131"/>
      <c r="G47" s="131"/>
      <c r="H47" s="131"/>
      <c r="I47" s="131"/>
      <c r="J47" s="131"/>
      <c r="K47" s="131"/>
      <c r="L47" s="130">
        <v>1560</v>
      </c>
      <c r="M47" s="131"/>
    </row>
    <row r="48" spans="1:13" ht="15" customHeight="1" x14ac:dyDescent="0.3">
      <c r="A48" s="99">
        <v>45748</v>
      </c>
      <c r="B48" s="105" t="s">
        <v>81</v>
      </c>
      <c r="C48" s="108">
        <v>52</v>
      </c>
      <c r="D48" s="108">
        <v>75</v>
      </c>
      <c r="E48" s="108">
        <v>268</v>
      </c>
      <c r="F48" s="109">
        <v>23</v>
      </c>
      <c r="G48" s="109"/>
      <c r="H48" s="109"/>
      <c r="I48" s="109" t="s">
        <v>84</v>
      </c>
      <c r="J48" s="109" t="s">
        <v>83</v>
      </c>
      <c r="K48" s="109">
        <v>3</v>
      </c>
      <c r="L48" s="108">
        <v>1630</v>
      </c>
      <c r="M48" s="109">
        <v>20.2</v>
      </c>
    </row>
    <row r="49" spans="1:13" ht="15" customHeight="1" x14ac:dyDescent="0.3">
      <c r="A49" s="99">
        <v>45749</v>
      </c>
      <c r="B49" s="106" t="s">
        <v>81</v>
      </c>
      <c r="C49" s="110"/>
      <c r="D49" s="110"/>
      <c r="E49" s="110"/>
      <c r="F49" s="111"/>
      <c r="G49" s="111"/>
      <c r="H49" s="111"/>
      <c r="I49" s="111"/>
      <c r="J49" s="111"/>
      <c r="K49" s="111"/>
      <c r="L49" s="110">
        <v>1760</v>
      </c>
      <c r="M49" s="111"/>
    </row>
    <row r="50" spans="1:13" ht="15" customHeight="1" x14ac:dyDescent="0.3">
      <c r="A50" s="99">
        <v>45750</v>
      </c>
      <c r="B50" s="106" t="s">
        <v>81</v>
      </c>
      <c r="C50" s="110"/>
      <c r="D50" s="110"/>
      <c r="E50" s="110"/>
      <c r="F50" s="111"/>
      <c r="G50" s="111"/>
      <c r="H50" s="111"/>
      <c r="I50" s="111"/>
      <c r="J50" s="111"/>
      <c r="K50" s="111"/>
      <c r="L50" s="110">
        <v>1742</v>
      </c>
      <c r="M50" s="111"/>
    </row>
    <row r="51" spans="1:13" ht="15" customHeight="1" x14ac:dyDescent="0.3">
      <c r="A51" s="99">
        <v>45751</v>
      </c>
      <c r="B51" s="106" t="s">
        <v>81</v>
      </c>
      <c r="C51" s="110">
        <v>425</v>
      </c>
      <c r="D51" s="110">
        <v>381</v>
      </c>
      <c r="E51" s="110">
        <v>736</v>
      </c>
      <c r="F51" s="111">
        <v>60</v>
      </c>
      <c r="G51" s="111"/>
      <c r="H51" s="111"/>
      <c r="I51" s="111" t="s">
        <v>84</v>
      </c>
      <c r="J51" s="111" t="s">
        <v>83</v>
      </c>
      <c r="K51" s="111">
        <v>7.25</v>
      </c>
      <c r="L51" s="110">
        <v>1886</v>
      </c>
      <c r="M51" s="111">
        <v>57.4</v>
      </c>
    </row>
    <row r="52" spans="1:13" ht="15" customHeight="1" x14ac:dyDescent="0.3">
      <c r="A52" s="99">
        <v>45754</v>
      </c>
      <c r="B52" s="106" t="s">
        <v>81</v>
      </c>
      <c r="C52" s="110">
        <v>112</v>
      </c>
      <c r="D52" s="110">
        <v>113</v>
      </c>
      <c r="E52" s="110">
        <v>270</v>
      </c>
      <c r="F52" s="111">
        <v>38</v>
      </c>
      <c r="G52" s="111"/>
      <c r="H52" s="111"/>
      <c r="I52" s="111" t="s">
        <v>84</v>
      </c>
      <c r="J52" s="111" t="s">
        <v>83</v>
      </c>
      <c r="K52" s="111">
        <v>4.08</v>
      </c>
      <c r="L52" s="110">
        <v>2072</v>
      </c>
      <c r="M52" s="111">
        <v>35.9</v>
      </c>
    </row>
    <row r="53" spans="1:13" ht="15" customHeight="1" x14ac:dyDescent="0.3">
      <c r="A53" s="99">
        <v>45755</v>
      </c>
      <c r="B53" s="106" t="s">
        <v>81</v>
      </c>
      <c r="C53" s="110"/>
      <c r="D53" s="110"/>
      <c r="E53" s="110"/>
      <c r="F53" s="111"/>
      <c r="G53" s="111"/>
      <c r="H53" s="111"/>
      <c r="I53" s="111"/>
      <c r="J53" s="111"/>
      <c r="K53" s="111"/>
      <c r="L53" s="110">
        <v>1825</v>
      </c>
      <c r="M53" s="111"/>
    </row>
    <row r="54" spans="1:13" ht="15" customHeight="1" x14ac:dyDescent="0.3">
      <c r="A54" s="99">
        <v>45756</v>
      </c>
      <c r="B54" s="107" t="s">
        <v>81</v>
      </c>
      <c r="C54" s="112"/>
      <c r="D54" s="112"/>
      <c r="E54" s="112"/>
      <c r="F54" s="113"/>
      <c r="G54" s="113"/>
      <c r="H54" s="113"/>
      <c r="I54" s="113"/>
      <c r="J54" s="113"/>
      <c r="K54" s="113"/>
      <c r="L54" s="112">
        <v>1951</v>
      </c>
      <c r="M54" s="113"/>
    </row>
    <row r="55" spans="1:13" ht="15" customHeight="1" x14ac:dyDescent="0.3">
      <c r="A55" s="99">
        <v>45757</v>
      </c>
      <c r="B55" s="107" t="s">
        <v>81</v>
      </c>
      <c r="C55" s="112">
        <v>45</v>
      </c>
      <c r="D55" s="112">
        <v>47.5</v>
      </c>
      <c r="E55" s="112">
        <v>190</v>
      </c>
      <c r="F55" s="113">
        <v>94</v>
      </c>
      <c r="G55" s="113"/>
      <c r="H55" s="113"/>
      <c r="I55" s="113" t="s">
        <v>84</v>
      </c>
      <c r="J55" s="113" t="s">
        <v>83</v>
      </c>
      <c r="K55" s="113">
        <v>1.8</v>
      </c>
      <c r="L55" s="112">
        <v>2040</v>
      </c>
      <c r="M55" s="113">
        <v>85.8</v>
      </c>
    </row>
    <row r="56" spans="1:13" ht="15" customHeight="1" x14ac:dyDescent="0.3">
      <c r="A56" s="99">
        <v>45758</v>
      </c>
      <c r="B56" s="107" t="s">
        <v>81</v>
      </c>
      <c r="C56" s="112"/>
      <c r="D56" s="112"/>
      <c r="E56" s="112"/>
      <c r="F56" s="113"/>
      <c r="G56" s="113"/>
      <c r="H56" s="113"/>
      <c r="I56" s="113"/>
      <c r="J56" s="113"/>
      <c r="K56" s="113"/>
      <c r="L56" s="112">
        <v>1873</v>
      </c>
      <c r="M56" s="113"/>
    </row>
    <row r="57" spans="1:13" ht="15" customHeight="1" x14ac:dyDescent="0.3">
      <c r="A57" s="99">
        <v>45761</v>
      </c>
      <c r="B57" s="107" t="s">
        <v>81</v>
      </c>
      <c r="C57" s="112">
        <v>91</v>
      </c>
      <c r="D57" s="112">
        <v>82</v>
      </c>
      <c r="E57" s="112">
        <v>260</v>
      </c>
      <c r="F57" s="113">
        <v>21</v>
      </c>
      <c r="G57" s="113"/>
      <c r="H57" s="113"/>
      <c r="I57" s="113" t="s">
        <v>84</v>
      </c>
      <c r="J57" s="113" t="s">
        <v>83</v>
      </c>
      <c r="K57" s="113">
        <v>3.5</v>
      </c>
      <c r="L57" s="112">
        <v>1857</v>
      </c>
      <c r="M57" s="113">
        <v>18.600000000000001</v>
      </c>
    </row>
    <row r="58" spans="1:13" ht="15" customHeight="1" x14ac:dyDescent="0.3">
      <c r="A58" s="99">
        <v>45762</v>
      </c>
      <c r="B58" s="107" t="s">
        <v>81</v>
      </c>
      <c r="C58" s="112">
        <v>66</v>
      </c>
      <c r="D58" s="112">
        <v>86</v>
      </c>
      <c r="E58" s="112">
        <v>282</v>
      </c>
      <c r="F58" s="113">
        <v>28.8</v>
      </c>
      <c r="G58" s="113">
        <v>28.6</v>
      </c>
      <c r="H58" s="113"/>
      <c r="I58" s="113" t="s">
        <v>84</v>
      </c>
      <c r="J58" s="113" t="s">
        <v>83</v>
      </c>
      <c r="K58" s="113">
        <v>4.0199999999999996</v>
      </c>
      <c r="L58" s="112">
        <v>1784</v>
      </c>
      <c r="M58" s="113">
        <v>28.5</v>
      </c>
    </row>
    <row r="59" spans="1:13" ht="15" customHeight="1" x14ac:dyDescent="0.3">
      <c r="A59" s="99">
        <v>45763</v>
      </c>
      <c r="B59" s="107" t="s">
        <v>81</v>
      </c>
      <c r="C59" s="112"/>
      <c r="D59" s="112"/>
      <c r="E59" s="112"/>
      <c r="F59" s="113"/>
      <c r="G59" s="113"/>
      <c r="H59" s="113"/>
      <c r="I59" s="113"/>
      <c r="J59" s="113"/>
      <c r="K59" s="113"/>
      <c r="L59" s="112">
        <v>1755</v>
      </c>
      <c r="M59" s="113"/>
    </row>
    <row r="60" spans="1:13" ht="15" customHeight="1" x14ac:dyDescent="0.3">
      <c r="A60" s="99">
        <v>45768</v>
      </c>
      <c r="B60" s="107" t="s">
        <v>81</v>
      </c>
      <c r="C60" s="112">
        <v>80</v>
      </c>
      <c r="D60" s="112">
        <v>86</v>
      </c>
      <c r="E60" s="112">
        <v>203</v>
      </c>
      <c r="F60" s="113">
        <v>22</v>
      </c>
      <c r="G60" s="113"/>
      <c r="H60" s="113"/>
      <c r="I60" s="113" t="s">
        <v>84</v>
      </c>
      <c r="J60" s="113" t="s">
        <v>83</v>
      </c>
      <c r="K60" s="113">
        <v>2.97</v>
      </c>
      <c r="L60" s="112">
        <v>1936</v>
      </c>
      <c r="M60" s="113">
        <v>18.3</v>
      </c>
    </row>
    <row r="61" spans="1:13" ht="15" customHeight="1" x14ac:dyDescent="0.3">
      <c r="A61" s="99">
        <v>45769</v>
      </c>
      <c r="B61" s="107" t="s">
        <v>81</v>
      </c>
      <c r="C61" s="112"/>
      <c r="D61" s="112"/>
      <c r="E61" s="112"/>
      <c r="F61" s="113"/>
      <c r="G61" s="113"/>
      <c r="H61" s="113"/>
      <c r="I61" s="113"/>
      <c r="J61" s="113"/>
      <c r="K61" s="113"/>
      <c r="L61" s="112">
        <v>1817</v>
      </c>
      <c r="M61" s="113"/>
    </row>
    <row r="62" spans="1:13" ht="15" customHeight="1" x14ac:dyDescent="0.3">
      <c r="A62" s="99">
        <v>45770</v>
      </c>
      <c r="B62" s="107" t="s">
        <v>81</v>
      </c>
      <c r="C62" s="112"/>
      <c r="D62" s="112"/>
      <c r="E62" s="112"/>
      <c r="F62" s="113"/>
      <c r="G62" s="113"/>
      <c r="H62" s="113"/>
      <c r="I62" s="113"/>
      <c r="J62" s="113"/>
      <c r="K62" s="113"/>
      <c r="L62" s="112">
        <v>1780</v>
      </c>
      <c r="M62" s="113"/>
    </row>
    <row r="63" spans="1:13" ht="15" customHeight="1" x14ac:dyDescent="0.3">
      <c r="A63" s="99">
        <v>45771</v>
      </c>
      <c r="B63" s="107" t="s">
        <v>81</v>
      </c>
      <c r="C63" s="112">
        <v>69</v>
      </c>
      <c r="D63" s="112">
        <v>45</v>
      </c>
      <c r="E63" s="112">
        <v>172</v>
      </c>
      <c r="F63" s="113">
        <v>35</v>
      </c>
      <c r="G63" s="113"/>
      <c r="H63" s="113"/>
      <c r="I63" s="113" t="s">
        <v>84</v>
      </c>
      <c r="J63" s="113" t="s">
        <v>83</v>
      </c>
      <c r="K63" s="113">
        <v>2.1</v>
      </c>
      <c r="L63" s="112">
        <v>1956</v>
      </c>
      <c r="M63" s="113">
        <v>33.5</v>
      </c>
    </row>
    <row r="64" spans="1:13" ht="15" customHeight="1" x14ac:dyDescent="0.3">
      <c r="A64" s="99">
        <v>45772</v>
      </c>
      <c r="B64" s="107" t="s">
        <v>81</v>
      </c>
      <c r="C64" s="112"/>
      <c r="D64" s="112"/>
      <c r="E64" s="112"/>
      <c r="F64" s="113"/>
      <c r="G64" s="113"/>
      <c r="H64" s="113"/>
      <c r="I64" s="113"/>
      <c r="J64" s="113"/>
      <c r="K64" s="113"/>
      <c r="L64" s="112">
        <v>1730</v>
      </c>
      <c r="M64" s="113"/>
    </row>
    <row r="65" spans="1:13" ht="15" customHeight="1" x14ac:dyDescent="0.3">
      <c r="A65" s="99">
        <v>45775</v>
      </c>
      <c r="B65" s="107" t="s">
        <v>82</v>
      </c>
      <c r="C65" s="112">
        <v>125</v>
      </c>
      <c r="D65" s="112">
        <v>154</v>
      </c>
      <c r="E65" s="112">
        <v>327</v>
      </c>
      <c r="F65" s="113">
        <v>11</v>
      </c>
      <c r="G65" s="113"/>
      <c r="H65" s="113"/>
      <c r="I65" s="113" t="s">
        <v>84</v>
      </c>
      <c r="J65" s="113" t="s">
        <v>83</v>
      </c>
      <c r="K65" s="113">
        <v>3.2</v>
      </c>
      <c r="L65" s="112">
        <v>2330</v>
      </c>
      <c r="M65" s="113">
        <v>9.5</v>
      </c>
    </row>
    <row r="66" spans="1:13" ht="15" customHeight="1" x14ac:dyDescent="0.3">
      <c r="A66" s="99">
        <v>45776</v>
      </c>
      <c r="B66" s="107" t="s">
        <v>85</v>
      </c>
      <c r="C66" s="112">
        <v>320</v>
      </c>
      <c r="D66" s="112">
        <v>371</v>
      </c>
      <c r="E66" s="112">
        <v>737</v>
      </c>
      <c r="F66" s="113">
        <v>70</v>
      </c>
      <c r="G66" s="113"/>
      <c r="H66" s="113"/>
      <c r="I66" s="113" t="s">
        <v>84</v>
      </c>
      <c r="J66" s="113" t="s">
        <v>83</v>
      </c>
      <c r="K66" s="113">
        <v>6.66</v>
      </c>
      <c r="L66" s="112">
        <v>2629</v>
      </c>
      <c r="M66" s="113">
        <v>67.900000000000006</v>
      </c>
    </row>
    <row r="67" spans="1:13" ht="15" customHeight="1" thickBot="1" x14ac:dyDescent="0.35">
      <c r="A67" s="132">
        <v>45777</v>
      </c>
      <c r="B67" s="129" t="s">
        <v>81</v>
      </c>
      <c r="C67" s="130"/>
      <c r="D67" s="130"/>
      <c r="E67" s="130"/>
      <c r="F67" s="131"/>
      <c r="G67" s="131"/>
      <c r="H67" s="131"/>
      <c r="I67" s="131"/>
      <c r="J67" s="131"/>
      <c r="K67" s="131"/>
      <c r="L67" s="130">
        <v>1830</v>
      </c>
      <c r="M67" s="131"/>
    </row>
    <row r="68" spans="1:13" ht="15" customHeight="1" x14ac:dyDescent="0.3">
      <c r="A68" s="99">
        <v>45779</v>
      </c>
      <c r="B68" s="133" t="s">
        <v>81</v>
      </c>
      <c r="C68" s="134"/>
      <c r="D68" s="134"/>
      <c r="E68" s="134"/>
      <c r="F68" s="135"/>
      <c r="G68" s="135"/>
      <c r="H68" s="135"/>
      <c r="I68" s="135"/>
      <c r="J68" s="135"/>
      <c r="K68" s="135"/>
      <c r="L68" s="134">
        <v>1355</v>
      </c>
      <c r="M68" s="135"/>
    </row>
    <row r="69" spans="1:13" ht="15" customHeight="1" x14ac:dyDescent="0.3">
      <c r="A69" s="99">
        <v>45782</v>
      </c>
      <c r="B69" s="107" t="s">
        <v>81</v>
      </c>
      <c r="C69" s="112">
        <v>143</v>
      </c>
      <c r="D69" s="112">
        <v>132</v>
      </c>
      <c r="E69" s="112">
        <v>253</v>
      </c>
      <c r="F69" s="113">
        <v>18.7</v>
      </c>
      <c r="G69" s="113"/>
      <c r="H69" s="113"/>
      <c r="I69" s="113" t="s">
        <v>84</v>
      </c>
      <c r="J69" s="113" t="s">
        <v>83</v>
      </c>
      <c r="K69" s="113">
        <v>2.14</v>
      </c>
      <c r="L69" s="112">
        <v>2730</v>
      </c>
      <c r="M69" s="113">
        <v>16.600000000000001</v>
      </c>
    </row>
    <row r="70" spans="1:13" ht="15" customHeight="1" x14ac:dyDescent="0.3">
      <c r="A70" s="99">
        <v>45783</v>
      </c>
      <c r="B70" s="107" t="s">
        <v>81</v>
      </c>
      <c r="C70" s="112"/>
      <c r="D70" s="112"/>
      <c r="E70" s="112"/>
      <c r="F70" s="113"/>
      <c r="G70" s="113"/>
      <c r="H70" s="113"/>
      <c r="I70" s="113"/>
      <c r="J70" s="113"/>
      <c r="K70" s="113"/>
      <c r="L70" s="112">
        <v>1634</v>
      </c>
      <c r="M70" s="113"/>
    </row>
    <row r="71" spans="1:13" ht="15" customHeight="1" x14ac:dyDescent="0.3">
      <c r="A71" s="99">
        <v>45784</v>
      </c>
      <c r="B71" s="107" t="s">
        <v>81</v>
      </c>
      <c r="C71" s="112"/>
      <c r="D71" s="112"/>
      <c r="E71" s="112"/>
      <c r="F71" s="113"/>
      <c r="G71" s="113"/>
      <c r="H71" s="113"/>
      <c r="I71" s="113"/>
      <c r="J71" s="113"/>
      <c r="K71" s="113"/>
      <c r="L71" s="112">
        <v>1102</v>
      </c>
      <c r="M71" s="113"/>
    </row>
    <row r="72" spans="1:13" ht="15" customHeight="1" x14ac:dyDescent="0.3">
      <c r="A72" s="99">
        <v>45785</v>
      </c>
      <c r="B72" s="107" t="s">
        <v>81</v>
      </c>
      <c r="C72" s="112">
        <v>61</v>
      </c>
      <c r="D72" s="112">
        <v>48</v>
      </c>
      <c r="E72" s="112">
        <v>190</v>
      </c>
      <c r="F72" s="113">
        <v>15</v>
      </c>
      <c r="G72" s="113"/>
      <c r="H72" s="113"/>
      <c r="I72" s="113" t="s">
        <v>84</v>
      </c>
      <c r="J72" s="113" t="s">
        <v>83</v>
      </c>
      <c r="K72" s="113">
        <v>2</v>
      </c>
      <c r="L72" s="112">
        <v>1111</v>
      </c>
      <c r="M72" s="113">
        <v>14.4</v>
      </c>
    </row>
    <row r="73" spans="1:13" ht="15" customHeight="1" x14ac:dyDescent="0.3">
      <c r="A73" s="99">
        <v>45786</v>
      </c>
      <c r="B73" s="107" t="s">
        <v>81</v>
      </c>
      <c r="C73" s="112"/>
      <c r="D73" s="112"/>
      <c r="E73" s="112"/>
      <c r="F73" s="113"/>
      <c r="G73" s="113"/>
      <c r="H73" s="113"/>
      <c r="I73" s="113"/>
      <c r="J73" s="113"/>
      <c r="K73" s="113"/>
      <c r="L73" s="112">
        <v>1088</v>
      </c>
      <c r="M73" s="113"/>
    </row>
    <row r="74" spans="1:13" ht="15" customHeight="1" x14ac:dyDescent="0.3">
      <c r="A74" s="99">
        <v>45789</v>
      </c>
      <c r="B74" s="107" t="s">
        <v>81</v>
      </c>
      <c r="C74" s="112">
        <v>628</v>
      </c>
      <c r="D74" s="112">
        <v>496</v>
      </c>
      <c r="E74" s="112">
        <v>1977</v>
      </c>
      <c r="F74" s="113">
        <v>63</v>
      </c>
      <c r="G74" s="113"/>
      <c r="H74" s="113"/>
      <c r="I74" s="113" t="s">
        <v>84</v>
      </c>
      <c r="J74" s="113" t="s">
        <v>83</v>
      </c>
      <c r="K74" s="113">
        <v>13.9</v>
      </c>
      <c r="L74" s="112">
        <v>2888</v>
      </c>
      <c r="M74" s="113">
        <v>60.9</v>
      </c>
    </row>
    <row r="75" spans="1:13" ht="15" customHeight="1" x14ac:dyDescent="0.3">
      <c r="A75" s="99">
        <v>45790</v>
      </c>
      <c r="B75" s="107" t="s">
        <v>81</v>
      </c>
      <c r="C75" s="112">
        <v>327</v>
      </c>
      <c r="D75" s="112">
        <v>730</v>
      </c>
      <c r="E75" s="112">
        <v>1545</v>
      </c>
      <c r="F75" s="113">
        <v>56</v>
      </c>
      <c r="G75" s="113"/>
      <c r="H75" s="113"/>
      <c r="I75" s="113" t="s">
        <v>84</v>
      </c>
      <c r="J75" s="113" t="s">
        <v>83</v>
      </c>
      <c r="K75" s="113">
        <v>16.100000000000001</v>
      </c>
      <c r="L75" s="112">
        <v>2772</v>
      </c>
      <c r="M75" s="113">
        <v>55.1</v>
      </c>
    </row>
    <row r="76" spans="1:13" ht="15" customHeight="1" x14ac:dyDescent="0.3">
      <c r="A76" s="99">
        <v>45791</v>
      </c>
      <c r="B76" s="107" t="s">
        <v>81</v>
      </c>
      <c r="C76" s="112"/>
      <c r="D76" s="112"/>
      <c r="E76" s="112"/>
      <c r="F76" s="113"/>
      <c r="G76" s="113"/>
      <c r="H76" s="113"/>
      <c r="I76" s="113"/>
      <c r="J76" s="113"/>
      <c r="K76" s="113"/>
      <c r="L76" s="112">
        <v>1747</v>
      </c>
      <c r="M76" s="113"/>
    </row>
    <row r="77" spans="1:13" ht="15" customHeight="1" x14ac:dyDescent="0.3">
      <c r="A77" s="99">
        <v>45792</v>
      </c>
      <c r="B77" s="107" t="s">
        <v>81</v>
      </c>
      <c r="C77" s="112"/>
      <c r="D77" s="112"/>
      <c r="E77" s="112"/>
      <c r="F77" s="113"/>
      <c r="G77" s="113"/>
      <c r="H77" s="113"/>
      <c r="I77" s="113"/>
      <c r="J77" s="113"/>
      <c r="K77" s="113"/>
      <c r="L77" s="112">
        <v>1450</v>
      </c>
      <c r="M77" s="113"/>
    </row>
    <row r="78" spans="1:13" ht="15" customHeight="1" x14ac:dyDescent="0.3">
      <c r="A78" s="99">
        <v>45793</v>
      </c>
      <c r="B78" s="107" t="s">
        <v>81</v>
      </c>
      <c r="C78" s="112"/>
      <c r="D78" s="112"/>
      <c r="E78" s="112"/>
      <c r="F78" s="113"/>
      <c r="G78" s="113"/>
      <c r="H78" s="113"/>
      <c r="I78" s="113"/>
      <c r="J78" s="113"/>
      <c r="K78" s="113"/>
      <c r="L78" s="112">
        <v>2162</v>
      </c>
      <c r="M78" s="113"/>
    </row>
    <row r="79" spans="1:13" ht="15" customHeight="1" x14ac:dyDescent="0.3">
      <c r="A79" s="99">
        <v>45796</v>
      </c>
      <c r="B79" s="107" t="s">
        <v>81</v>
      </c>
      <c r="C79" s="112">
        <v>74</v>
      </c>
      <c r="D79" s="112">
        <v>29</v>
      </c>
      <c r="E79" s="112">
        <v>106</v>
      </c>
      <c r="F79" s="113">
        <v>21</v>
      </c>
      <c r="G79" s="113"/>
      <c r="H79" s="113"/>
      <c r="I79" s="113" t="s">
        <v>84</v>
      </c>
      <c r="J79" s="113" t="s">
        <v>83</v>
      </c>
      <c r="K79" s="113">
        <v>2.4</v>
      </c>
      <c r="L79" s="112">
        <v>1106</v>
      </c>
      <c r="M79" s="113">
        <v>18.3</v>
      </c>
    </row>
    <row r="80" spans="1:13" ht="15" customHeight="1" x14ac:dyDescent="0.3">
      <c r="A80" s="99">
        <v>45797</v>
      </c>
      <c r="B80" s="107" t="s">
        <v>81</v>
      </c>
      <c r="C80" s="112"/>
      <c r="D80" s="112"/>
      <c r="E80" s="112"/>
      <c r="F80" s="113"/>
      <c r="G80" s="113"/>
      <c r="H80" s="113"/>
      <c r="I80" s="113"/>
      <c r="J80" s="113"/>
      <c r="K80" s="113"/>
      <c r="L80" s="112">
        <v>1486</v>
      </c>
      <c r="M80" s="113"/>
    </row>
    <row r="81" spans="1:13" ht="15" customHeight="1" x14ac:dyDescent="0.3">
      <c r="A81" s="99">
        <v>45798</v>
      </c>
      <c r="B81" s="107" t="s">
        <v>81</v>
      </c>
      <c r="C81" s="112"/>
      <c r="D81" s="112"/>
      <c r="E81" s="112"/>
      <c r="F81" s="113"/>
      <c r="G81" s="113"/>
      <c r="H81" s="113"/>
      <c r="I81" s="113"/>
      <c r="J81" s="113"/>
      <c r="K81" s="113"/>
      <c r="L81" s="112">
        <v>2075</v>
      </c>
      <c r="M81" s="113"/>
    </row>
    <row r="82" spans="1:13" ht="15" customHeight="1" x14ac:dyDescent="0.3">
      <c r="A82" s="99">
        <v>45799</v>
      </c>
      <c r="B82" s="107" t="s">
        <v>81</v>
      </c>
      <c r="C82" s="112"/>
      <c r="D82" s="112"/>
      <c r="E82" s="112"/>
      <c r="F82" s="113"/>
      <c r="G82" s="113"/>
      <c r="H82" s="113"/>
      <c r="I82" s="113"/>
      <c r="J82" s="113"/>
      <c r="K82" s="113"/>
      <c r="L82" s="112">
        <v>1585</v>
      </c>
      <c r="M82" s="113"/>
    </row>
    <row r="83" spans="1:13" ht="15" customHeight="1" x14ac:dyDescent="0.3">
      <c r="A83" s="99">
        <v>45800</v>
      </c>
      <c r="B83" s="107" t="s">
        <v>81</v>
      </c>
      <c r="C83" s="112">
        <v>180</v>
      </c>
      <c r="D83" s="112">
        <v>680</v>
      </c>
      <c r="E83" s="112">
        <v>1360</v>
      </c>
      <c r="F83" s="113">
        <v>37.200000000000003</v>
      </c>
      <c r="G83" s="113">
        <v>37.200000000000003</v>
      </c>
      <c r="H83" s="113"/>
      <c r="I83" s="113" t="s">
        <v>86</v>
      </c>
      <c r="J83" s="113" t="s">
        <v>83</v>
      </c>
      <c r="K83" s="113">
        <v>6.7</v>
      </c>
      <c r="L83" s="112">
        <v>2850</v>
      </c>
      <c r="M83" s="113">
        <v>24.1</v>
      </c>
    </row>
    <row r="84" spans="1:13" ht="15" customHeight="1" x14ac:dyDescent="0.3">
      <c r="A84" s="99">
        <v>45803</v>
      </c>
      <c r="B84" s="107" t="s">
        <v>81</v>
      </c>
      <c r="C84" s="112">
        <v>206</v>
      </c>
      <c r="D84" s="112">
        <v>337</v>
      </c>
      <c r="E84" s="112">
        <v>646</v>
      </c>
      <c r="F84" s="113">
        <v>56</v>
      </c>
      <c r="G84" s="113"/>
      <c r="H84" s="113"/>
      <c r="I84" s="113" t="s">
        <v>84</v>
      </c>
      <c r="J84" s="113" t="s">
        <v>83</v>
      </c>
      <c r="K84" s="113">
        <v>4</v>
      </c>
      <c r="L84" s="112">
        <v>1645</v>
      </c>
      <c r="M84" s="113">
        <v>53.9</v>
      </c>
    </row>
    <row r="85" spans="1:13" ht="15" customHeight="1" x14ac:dyDescent="0.3">
      <c r="A85" s="100">
        <v>45804</v>
      </c>
      <c r="B85" s="107" t="s">
        <v>81</v>
      </c>
      <c r="C85" s="112"/>
      <c r="D85" s="112"/>
      <c r="E85" s="112"/>
      <c r="F85" s="113"/>
      <c r="G85" s="113"/>
      <c r="H85" s="113"/>
      <c r="I85" s="113"/>
      <c r="J85" s="113"/>
      <c r="K85" s="113"/>
      <c r="L85" s="112">
        <v>1621</v>
      </c>
      <c r="M85" s="113"/>
    </row>
    <row r="86" spans="1:13" ht="15" customHeight="1" x14ac:dyDescent="0.3">
      <c r="A86" s="99">
        <v>45805</v>
      </c>
      <c r="B86" s="106" t="s">
        <v>81</v>
      </c>
      <c r="C86" s="110"/>
      <c r="D86" s="110"/>
      <c r="E86" s="110"/>
      <c r="F86" s="111"/>
      <c r="G86" s="111"/>
      <c r="H86" s="111"/>
      <c r="I86" s="111"/>
      <c r="J86" s="111"/>
      <c r="K86" s="111"/>
      <c r="L86" s="110">
        <v>1773</v>
      </c>
      <c r="M86" s="111"/>
    </row>
    <row r="87" spans="1:13" s="102" customFormat="1" ht="15" customHeight="1" x14ac:dyDescent="0.3">
      <c r="A87" s="99">
        <v>45806</v>
      </c>
      <c r="B87" s="106" t="s">
        <v>81</v>
      </c>
      <c r="C87" s="110">
        <v>59</v>
      </c>
      <c r="D87" s="110">
        <v>55</v>
      </c>
      <c r="E87" s="110">
        <v>182</v>
      </c>
      <c r="F87" s="111">
        <v>26</v>
      </c>
      <c r="G87" s="111"/>
      <c r="H87" s="111"/>
      <c r="I87" s="111" t="s">
        <v>84</v>
      </c>
      <c r="J87" s="111" t="s">
        <v>83</v>
      </c>
      <c r="K87" s="111">
        <v>1.9</v>
      </c>
      <c r="L87" s="110">
        <v>1668</v>
      </c>
      <c r="M87" s="111">
        <v>23.9</v>
      </c>
    </row>
    <row r="88" spans="1:13" s="102" customFormat="1" ht="15" customHeight="1" thickBot="1" x14ac:dyDescent="0.35">
      <c r="A88" s="132">
        <v>45807</v>
      </c>
      <c r="B88" s="129" t="s">
        <v>81</v>
      </c>
      <c r="C88" s="130"/>
      <c r="D88" s="130"/>
      <c r="E88" s="130"/>
      <c r="F88" s="131"/>
      <c r="G88" s="131"/>
      <c r="H88" s="131"/>
      <c r="I88" s="131"/>
      <c r="J88" s="131"/>
      <c r="K88" s="131"/>
      <c r="L88" s="130">
        <v>2230</v>
      </c>
      <c r="M88" s="131"/>
    </row>
    <row r="89" spans="1:13" s="102" customFormat="1" ht="15" customHeight="1" x14ac:dyDescent="0.3">
      <c r="A89" s="99">
        <v>45810</v>
      </c>
      <c r="B89" s="105" t="s">
        <v>81</v>
      </c>
      <c r="C89" s="108"/>
      <c r="D89" s="108"/>
      <c r="E89" s="108"/>
      <c r="F89" s="109"/>
      <c r="G89" s="109"/>
      <c r="H89" s="109"/>
      <c r="I89" s="109"/>
      <c r="J89" s="109"/>
      <c r="K89" s="109"/>
      <c r="L89" s="108">
        <v>1628</v>
      </c>
      <c r="M89" s="109"/>
    </row>
    <row r="90" spans="1:13" s="102" customFormat="1" ht="15" customHeight="1" x14ac:dyDescent="0.3">
      <c r="A90" s="99">
        <v>45811</v>
      </c>
      <c r="B90" s="106" t="s">
        <v>82</v>
      </c>
      <c r="C90" s="110">
        <v>80</v>
      </c>
      <c r="D90" s="110">
        <v>60</v>
      </c>
      <c r="E90" s="110">
        <v>149</v>
      </c>
      <c r="F90" s="111">
        <v>31</v>
      </c>
      <c r="G90" s="111"/>
      <c r="H90" s="111"/>
      <c r="I90" s="111" t="s">
        <v>84</v>
      </c>
      <c r="J90" s="111" t="s">
        <v>83</v>
      </c>
      <c r="K90" s="111">
        <v>1.7</v>
      </c>
      <c r="L90" s="110">
        <v>1619</v>
      </c>
      <c r="M90" s="111">
        <v>30.3</v>
      </c>
    </row>
    <row r="91" spans="1:13" s="102" customFormat="1" ht="15" customHeight="1" x14ac:dyDescent="0.3">
      <c r="A91" s="99">
        <v>45812</v>
      </c>
      <c r="B91" s="106" t="s">
        <v>81</v>
      </c>
      <c r="C91" s="110"/>
      <c r="D91" s="110"/>
      <c r="E91" s="110"/>
      <c r="F91" s="111"/>
      <c r="G91" s="111"/>
      <c r="H91" s="111"/>
      <c r="I91" s="111"/>
      <c r="J91" s="111"/>
      <c r="K91" s="111"/>
      <c r="L91" s="110">
        <v>1345</v>
      </c>
      <c r="M91" s="111"/>
    </row>
    <row r="92" spans="1:13" s="102" customFormat="1" ht="15" customHeight="1" x14ac:dyDescent="0.3">
      <c r="A92" s="99">
        <v>45813</v>
      </c>
      <c r="B92" s="106" t="s">
        <v>81</v>
      </c>
      <c r="C92" s="110"/>
      <c r="D92" s="110"/>
      <c r="E92" s="110"/>
      <c r="F92" s="111"/>
      <c r="G92" s="111"/>
      <c r="H92" s="111"/>
      <c r="I92" s="111"/>
      <c r="J92" s="111"/>
      <c r="K92" s="111"/>
      <c r="L92" s="110">
        <v>1950</v>
      </c>
      <c r="M92" s="111"/>
    </row>
    <row r="93" spans="1:13" s="102" customFormat="1" ht="15" customHeight="1" x14ac:dyDescent="0.3">
      <c r="A93" s="99">
        <v>45814</v>
      </c>
      <c r="B93" s="106" t="s">
        <v>81</v>
      </c>
      <c r="C93" s="110">
        <v>84</v>
      </c>
      <c r="D93" s="110">
        <v>155</v>
      </c>
      <c r="E93" s="110">
        <v>300</v>
      </c>
      <c r="F93" s="111">
        <v>25</v>
      </c>
      <c r="G93" s="111"/>
      <c r="H93" s="111"/>
      <c r="I93" s="111" t="s">
        <v>84</v>
      </c>
      <c r="J93" s="111" t="s">
        <v>83</v>
      </c>
      <c r="K93" s="111">
        <v>3.5</v>
      </c>
      <c r="L93" s="110">
        <v>1922</v>
      </c>
      <c r="M93" s="111">
        <v>23.8</v>
      </c>
    </row>
    <row r="94" spans="1:13" s="102" customFormat="1" ht="15" customHeight="1" x14ac:dyDescent="0.3">
      <c r="A94" s="99">
        <v>45817</v>
      </c>
      <c r="B94" s="106" t="s">
        <v>81</v>
      </c>
      <c r="C94" s="110"/>
      <c r="D94" s="110"/>
      <c r="E94" s="110"/>
      <c r="F94" s="111"/>
      <c r="G94" s="111"/>
      <c r="H94" s="111"/>
      <c r="I94" s="111"/>
      <c r="J94" s="111"/>
      <c r="K94" s="111"/>
      <c r="L94" s="110">
        <v>1595</v>
      </c>
      <c r="M94" s="111"/>
    </row>
    <row r="95" spans="1:13" s="102" customFormat="1" ht="15" customHeight="1" x14ac:dyDescent="0.3">
      <c r="A95" s="99">
        <v>45818</v>
      </c>
      <c r="B95" s="106" t="s">
        <v>82</v>
      </c>
      <c r="C95" s="110">
        <v>203</v>
      </c>
      <c r="D95" s="110">
        <v>261</v>
      </c>
      <c r="E95" s="110">
        <v>612</v>
      </c>
      <c r="F95" s="111">
        <v>51</v>
      </c>
      <c r="G95" s="111"/>
      <c r="H95" s="111"/>
      <c r="I95" s="111" t="s">
        <v>84</v>
      </c>
      <c r="J95" s="111" t="s">
        <v>83</v>
      </c>
      <c r="K95" s="111">
        <v>7.12</v>
      </c>
      <c r="L95" s="110">
        <v>1774</v>
      </c>
      <c r="M95" s="111">
        <v>48.6</v>
      </c>
    </row>
    <row r="96" spans="1:13" s="102" customFormat="1" ht="15" customHeight="1" x14ac:dyDescent="0.3">
      <c r="A96" s="99">
        <v>45819</v>
      </c>
      <c r="B96" s="106" t="s">
        <v>81</v>
      </c>
      <c r="C96" s="110"/>
      <c r="D96" s="110"/>
      <c r="E96" s="110"/>
      <c r="F96" s="111"/>
      <c r="G96" s="111"/>
      <c r="H96" s="111"/>
      <c r="I96" s="111"/>
      <c r="J96" s="111"/>
      <c r="K96" s="111"/>
      <c r="L96" s="110">
        <v>1725</v>
      </c>
      <c r="M96" s="111"/>
    </row>
    <row r="97" spans="1:13" s="102" customFormat="1" ht="15" customHeight="1" x14ac:dyDescent="0.3">
      <c r="A97" s="99">
        <v>45820</v>
      </c>
      <c r="B97" s="106" t="s">
        <v>81</v>
      </c>
      <c r="C97" s="110"/>
      <c r="D97" s="110"/>
      <c r="E97" s="110"/>
      <c r="F97" s="111"/>
      <c r="G97" s="111"/>
      <c r="H97" s="111"/>
      <c r="I97" s="111"/>
      <c r="J97" s="111"/>
      <c r="K97" s="111"/>
      <c r="L97" s="110">
        <v>1724</v>
      </c>
      <c r="M97" s="111"/>
    </row>
    <row r="98" spans="1:13" s="102" customFormat="1" ht="15" customHeight="1" x14ac:dyDescent="0.3">
      <c r="A98" s="99">
        <v>45821</v>
      </c>
      <c r="B98" s="106" t="s">
        <v>81</v>
      </c>
      <c r="C98" s="110">
        <v>67</v>
      </c>
      <c r="D98" s="110">
        <v>64</v>
      </c>
      <c r="E98" s="110">
        <v>278</v>
      </c>
      <c r="F98" s="111">
        <v>22.7</v>
      </c>
      <c r="G98" s="111">
        <v>22.4</v>
      </c>
      <c r="H98" s="111"/>
      <c r="I98" s="111">
        <v>0.3</v>
      </c>
      <c r="J98" s="111">
        <v>0</v>
      </c>
      <c r="K98" s="111">
        <v>3.74</v>
      </c>
      <c r="L98" s="110">
        <v>1728</v>
      </c>
      <c r="M98" s="111">
        <v>13.4</v>
      </c>
    </row>
    <row r="99" spans="1:13" s="102" customFormat="1" ht="15" customHeight="1" x14ac:dyDescent="0.3">
      <c r="A99" s="99">
        <v>45824</v>
      </c>
      <c r="B99" s="106" t="s">
        <v>81</v>
      </c>
      <c r="C99" s="110"/>
      <c r="D99" s="110"/>
      <c r="E99" s="110"/>
      <c r="F99" s="111"/>
      <c r="G99" s="111"/>
      <c r="H99" s="111"/>
      <c r="I99" s="111"/>
      <c r="J99" s="111"/>
      <c r="K99" s="111"/>
      <c r="L99" s="110">
        <v>1693</v>
      </c>
      <c r="M99" s="111"/>
    </row>
    <row r="100" spans="1:13" s="102" customFormat="1" ht="15" customHeight="1" x14ac:dyDescent="0.3">
      <c r="A100" s="99">
        <v>45825</v>
      </c>
      <c r="B100" s="106" t="s">
        <v>82</v>
      </c>
      <c r="C100" s="110">
        <v>111</v>
      </c>
      <c r="D100" s="110">
        <v>199</v>
      </c>
      <c r="E100" s="110">
        <v>406</v>
      </c>
      <c r="F100" s="111">
        <v>30</v>
      </c>
      <c r="G100" s="111"/>
      <c r="H100" s="111"/>
      <c r="I100" s="111" t="s">
        <v>84</v>
      </c>
      <c r="J100" s="111" t="s">
        <v>83</v>
      </c>
      <c r="K100" s="111">
        <v>4</v>
      </c>
      <c r="L100" s="110">
        <v>1761</v>
      </c>
      <c r="M100" s="111">
        <v>28.4</v>
      </c>
    </row>
    <row r="101" spans="1:13" s="102" customFormat="1" ht="15" customHeight="1" x14ac:dyDescent="0.3">
      <c r="A101" s="99">
        <v>45826</v>
      </c>
      <c r="B101" s="106" t="s">
        <v>81</v>
      </c>
      <c r="C101" s="110"/>
      <c r="D101" s="110"/>
      <c r="E101" s="110"/>
      <c r="F101" s="111"/>
      <c r="G101" s="111"/>
      <c r="H101" s="111"/>
      <c r="I101" s="111"/>
      <c r="J101" s="111"/>
      <c r="K101" s="111"/>
      <c r="L101" s="110">
        <v>1835</v>
      </c>
      <c r="M101" s="111"/>
    </row>
    <row r="102" spans="1:13" s="102" customFormat="1" ht="15" customHeight="1" x14ac:dyDescent="0.3">
      <c r="A102" s="99">
        <v>45827</v>
      </c>
      <c r="B102" s="106" t="s">
        <v>81</v>
      </c>
      <c r="C102" s="110"/>
      <c r="D102" s="110"/>
      <c r="E102" s="110"/>
      <c r="F102" s="111"/>
      <c r="G102" s="111"/>
      <c r="H102" s="111"/>
      <c r="I102" s="111"/>
      <c r="J102" s="111"/>
      <c r="K102" s="111"/>
      <c r="L102" s="110">
        <v>1860</v>
      </c>
      <c r="M102" s="111"/>
    </row>
    <row r="103" spans="1:13" s="102" customFormat="1" ht="15" customHeight="1" x14ac:dyDescent="0.3">
      <c r="A103" s="99">
        <v>45828</v>
      </c>
      <c r="B103" s="106" t="s">
        <v>81</v>
      </c>
      <c r="C103" s="110">
        <v>73</v>
      </c>
      <c r="D103" s="110">
        <v>66</v>
      </c>
      <c r="E103" s="110">
        <v>255</v>
      </c>
      <c r="F103" s="111">
        <v>94</v>
      </c>
      <c r="G103" s="111"/>
      <c r="H103" s="111"/>
      <c r="I103" s="111" t="s">
        <v>84</v>
      </c>
      <c r="J103" s="111" t="s">
        <v>83</v>
      </c>
      <c r="K103" s="111">
        <v>5.32</v>
      </c>
      <c r="L103" s="110">
        <v>1950</v>
      </c>
      <c r="M103" s="111">
        <v>90.9</v>
      </c>
    </row>
    <row r="104" spans="1:13" s="102" customFormat="1" ht="15" customHeight="1" x14ac:dyDescent="0.3">
      <c r="A104" s="99">
        <v>45831</v>
      </c>
      <c r="B104" s="106" t="s">
        <v>82</v>
      </c>
      <c r="C104" s="110">
        <v>108</v>
      </c>
      <c r="D104" s="110">
        <v>113</v>
      </c>
      <c r="E104" s="110">
        <v>290</v>
      </c>
      <c r="F104" s="111">
        <v>40</v>
      </c>
      <c r="G104" s="111"/>
      <c r="H104" s="111"/>
      <c r="I104" s="111" t="s">
        <v>84</v>
      </c>
      <c r="J104" s="111" t="s">
        <v>83</v>
      </c>
      <c r="K104" s="111">
        <v>4.0999999999999996</v>
      </c>
      <c r="L104" s="110">
        <v>1871</v>
      </c>
      <c r="M104" s="111">
        <v>38.299999999999997</v>
      </c>
    </row>
    <row r="105" spans="1:13" s="102" customFormat="1" ht="15" customHeight="1" x14ac:dyDescent="0.3">
      <c r="A105" s="99">
        <v>45832</v>
      </c>
      <c r="B105" s="106" t="s">
        <v>81</v>
      </c>
      <c r="C105" s="110"/>
      <c r="D105" s="110"/>
      <c r="E105" s="110"/>
      <c r="F105" s="111"/>
      <c r="G105" s="111"/>
      <c r="H105" s="111"/>
      <c r="I105" s="111"/>
      <c r="J105" s="111"/>
      <c r="K105" s="111"/>
      <c r="L105" s="110">
        <v>1806</v>
      </c>
      <c r="M105" s="111"/>
    </row>
    <row r="106" spans="1:13" s="102" customFormat="1" ht="15" customHeight="1" x14ac:dyDescent="0.3">
      <c r="A106" s="99">
        <v>45833</v>
      </c>
      <c r="B106" s="106" t="s">
        <v>81</v>
      </c>
      <c r="C106" s="110"/>
      <c r="D106" s="110"/>
      <c r="E106" s="110"/>
      <c r="F106" s="111"/>
      <c r="G106" s="111"/>
      <c r="H106" s="111"/>
      <c r="I106" s="111"/>
      <c r="J106" s="111"/>
      <c r="K106" s="111"/>
      <c r="L106" s="110">
        <v>1555</v>
      </c>
      <c r="M106" s="111"/>
    </row>
    <row r="107" spans="1:13" s="102" customFormat="1" ht="15" customHeight="1" x14ac:dyDescent="0.3">
      <c r="A107" s="99">
        <v>45834</v>
      </c>
      <c r="B107" s="106" t="s">
        <v>81</v>
      </c>
      <c r="C107" s="110">
        <v>140</v>
      </c>
      <c r="D107" s="110">
        <v>137</v>
      </c>
      <c r="E107" s="110">
        <v>316</v>
      </c>
      <c r="F107" s="111">
        <v>22</v>
      </c>
      <c r="G107" s="111"/>
      <c r="H107" s="111"/>
      <c r="I107" s="111" t="s">
        <v>84</v>
      </c>
      <c r="J107" s="111" t="s">
        <v>83</v>
      </c>
      <c r="K107" s="111">
        <v>2.5</v>
      </c>
      <c r="L107" s="110">
        <v>1361</v>
      </c>
      <c r="M107" s="111">
        <v>20.7</v>
      </c>
    </row>
    <row r="108" spans="1:13" s="102" customFormat="1" ht="15" customHeight="1" x14ac:dyDescent="0.3">
      <c r="A108" s="99">
        <v>45835</v>
      </c>
      <c r="B108" s="106" t="s">
        <v>81</v>
      </c>
      <c r="C108" s="110"/>
      <c r="D108" s="110"/>
      <c r="E108" s="110"/>
      <c r="F108" s="111"/>
      <c r="G108" s="111"/>
      <c r="H108" s="111"/>
      <c r="I108" s="111"/>
      <c r="J108" s="111"/>
      <c r="K108" s="111"/>
      <c r="L108" s="110">
        <v>1497</v>
      </c>
      <c r="M108" s="111"/>
    </row>
    <row r="109" spans="1:13" s="102" customFormat="1" ht="15" customHeight="1" thickBot="1" x14ac:dyDescent="0.35">
      <c r="A109" s="132">
        <v>45838</v>
      </c>
      <c r="B109" s="129" t="s">
        <v>82</v>
      </c>
      <c r="C109" s="130">
        <v>81</v>
      </c>
      <c r="D109" s="130">
        <v>87</v>
      </c>
      <c r="E109" s="130">
        <v>223</v>
      </c>
      <c r="F109" s="131">
        <v>24</v>
      </c>
      <c r="G109" s="131"/>
      <c r="H109" s="131"/>
      <c r="I109" s="131" t="s">
        <v>84</v>
      </c>
      <c r="J109" s="131" t="s">
        <v>83</v>
      </c>
      <c r="K109" s="131">
        <v>3.2</v>
      </c>
      <c r="L109" s="130">
        <v>1852</v>
      </c>
      <c r="M109" s="131">
        <v>21.5</v>
      </c>
    </row>
    <row r="110" spans="1:13" ht="15" customHeight="1" x14ac:dyDescent="0.3">
      <c r="A110" s="99">
        <v>45839</v>
      </c>
      <c r="B110" s="105" t="s">
        <v>81</v>
      </c>
      <c r="C110" s="110">
        <v>75</v>
      </c>
      <c r="D110" s="110">
        <v>334</v>
      </c>
      <c r="E110" s="110">
        <v>816</v>
      </c>
      <c r="F110" s="111">
        <v>12</v>
      </c>
      <c r="G110" s="111"/>
      <c r="H110" s="111"/>
      <c r="I110" s="111" t="s">
        <v>84</v>
      </c>
      <c r="J110" s="111" t="s">
        <v>83</v>
      </c>
      <c r="K110" s="111">
        <v>2.8</v>
      </c>
      <c r="L110" s="110">
        <v>1852</v>
      </c>
      <c r="M110" s="111">
        <v>10.5</v>
      </c>
    </row>
    <row r="111" spans="1:13" ht="15" customHeight="1" x14ac:dyDescent="0.3">
      <c r="A111" s="99">
        <v>45840</v>
      </c>
      <c r="B111" s="106" t="s">
        <v>81</v>
      </c>
      <c r="C111" s="110"/>
      <c r="D111" s="110"/>
      <c r="E111" s="110"/>
      <c r="F111" s="111"/>
      <c r="G111" s="111"/>
      <c r="H111" s="111"/>
      <c r="I111" s="111"/>
      <c r="J111" s="111"/>
      <c r="K111" s="111"/>
      <c r="L111" s="110">
        <v>1641</v>
      </c>
      <c r="M111" s="111"/>
    </row>
    <row r="112" spans="1:13" ht="15" customHeight="1" x14ac:dyDescent="0.3">
      <c r="A112" s="99">
        <v>45841</v>
      </c>
      <c r="B112" s="106" t="s">
        <v>81</v>
      </c>
      <c r="C112" s="110">
        <v>73</v>
      </c>
      <c r="D112" s="110">
        <v>94</v>
      </c>
      <c r="E112" s="110">
        <v>364</v>
      </c>
      <c r="F112" s="111">
        <v>32.299999999999997</v>
      </c>
      <c r="G112" s="111">
        <v>32</v>
      </c>
      <c r="H112" s="111"/>
      <c r="I112" s="111" t="s">
        <v>87</v>
      </c>
      <c r="J112" s="111" t="s">
        <v>83</v>
      </c>
      <c r="K112" s="111">
        <v>4.66</v>
      </c>
      <c r="L112" s="110">
        <v>2140</v>
      </c>
      <c r="M112" s="111">
        <v>25.3</v>
      </c>
    </row>
    <row r="113" spans="1:13" ht="15" customHeight="1" x14ac:dyDescent="0.3">
      <c r="A113" s="99">
        <v>45842</v>
      </c>
      <c r="B113" s="106" t="s">
        <v>81</v>
      </c>
      <c r="C113" s="110">
        <v>100</v>
      </c>
      <c r="D113" s="110">
        <v>121</v>
      </c>
      <c r="E113" s="110">
        <v>280</v>
      </c>
      <c r="F113" s="111">
        <v>31</v>
      </c>
      <c r="G113" s="111"/>
      <c r="H113" s="111"/>
      <c r="I113" s="111" t="s">
        <v>84</v>
      </c>
      <c r="J113" s="111" t="s">
        <v>83</v>
      </c>
      <c r="K113" s="111">
        <v>4.0999999999999996</v>
      </c>
      <c r="L113" s="110">
        <v>1765</v>
      </c>
      <c r="M113" s="111">
        <v>24.8</v>
      </c>
    </row>
    <row r="114" spans="1:13" ht="15" customHeight="1" x14ac:dyDescent="0.3">
      <c r="A114" s="99">
        <v>45845</v>
      </c>
      <c r="B114" s="106" t="s">
        <v>81</v>
      </c>
      <c r="C114" s="110"/>
      <c r="D114" s="110"/>
      <c r="E114" s="110"/>
      <c r="F114" s="111"/>
      <c r="G114" s="111"/>
      <c r="H114" s="111"/>
      <c r="I114" s="111"/>
      <c r="J114" s="111"/>
      <c r="K114" s="111"/>
      <c r="L114" s="110">
        <v>1736</v>
      </c>
      <c r="M114" s="111"/>
    </row>
    <row r="115" spans="1:13" ht="15" customHeight="1" x14ac:dyDescent="0.3">
      <c r="A115" s="99">
        <v>45846</v>
      </c>
      <c r="B115" s="106" t="s">
        <v>81</v>
      </c>
      <c r="C115" s="110">
        <v>87</v>
      </c>
      <c r="D115" s="110">
        <v>100.2</v>
      </c>
      <c r="E115" s="110">
        <v>278</v>
      </c>
      <c r="F115" s="111">
        <v>39</v>
      </c>
      <c r="G115" s="111"/>
      <c r="H115" s="111"/>
      <c r="I115" s="111" t="s">
        <v>84</v>
      </c>
      <c r="J115" s="111" t="s">
        <v>83</v>
      </c>
      <c r="K115" s="111">
        <v>2.2999999999999998</v>
      </c>
      <c r="L115" s="110">
        <v>1638</v>
      </c>
      <c r="M115" s="111">
        <v>35</v>
      </c>
    </row>
    <row r="116" spans="1:13" ht="15" customHeight="1" x14ac:dyDescent="0.3">
      <c r="A116" s="99">
        <v>45847</v>
      </c>
      <c r="B116" s="106" t="s">
        <v>81</v>
      </c>
      <c r="C116" s="110"/>
      <c r="D116" s="110"/>
      <c r="E116" s="110"/>
      <c r="F116" s="111"/>
      <c r="G116" s="111"/>
      <c r="H116" s="111"/>
      <c r="I116" s="111"/>
      <c r="J116" s="111"/>
      <c r="K116" s="111"/>
      <c r="L116" s="110">
        <v>1998</v>
      </c>
      <c r="M116" s="111"/>
    </row>
    <row r="117" spans="1:13" ht="15" customHeight="1" x14ac:dyDescent="0.3">
      <c r="A117" s="99">
        <v>45848</v>
      </c>
      <c r="B117" s="106" t="s">
        <v>81</v>
      </c>
      <c r="C117" s="110"/>
      <c r="D117" s="110"/>
      <c r="E117" s="110"/>
      <c r="F117" s="111"/>
      <c r="G117" s="111"/>
      <c r="H117" s="111"/>
      <c r="I117" s="111"/>
      <c r="J117" s="111"/>
      <c r="K117" s="111"/>
      <c r="L117" s="110">
        <v>2230</v>
      </c>
      <c r="M117" s="111"/>
    </row>
    <row r="118" spans="1:13" ht="15" customHeight="1" x14ac:dyDescent="0.3">
      <c r="A118" s="99">
        <v>45849</v>
      </c>
      <c r="B118" s="106" t="s">
        <v>81</v>
      </c>
      <c r="C118" s="110">
        <v>60</v>
      </c>
      <c r="D118" s="110">
        <v>235</v>
      </c>
      <c r="E118" s="110">
        <v>634</v>
      </c>
      <c r="F118" s="111">
        <v>40</v>
      </c>
      <c r="G118" s="111"/>
      <c r="H118" s="111"/>
      <c r="I118" s="111" t="s">
        <v>84</v>
      </c>
      <c r="J118" s="111" t="s">
        <v>83</v>
      </c>
      <c r="K118" s="111">
        <v>7.2</v>
      </c>
      <c r="L118" s="110">
        <v>2373</v>
      </c>
      <c r="M118" s="111">
        <v>38.700000000000003</v>
      </c>
    </row>
    <row r="119" spans="1:13" ht="15" customHeight="1" x14ac:dyDescent="0.3">
      <c r="A119" s="99">
        <v>45852</v>
      </c>
      <c r="B119" s="106" t="s">
        <v>81</v>
      </c>
      <c r="C119" s="110">
        <v>115</v>
      </c>
      <c r="D119" s="110">
        <v>70</v>
      </c>
      <c r="E119" s="110">
        <v>175</v>
      </c>
      <c r="F119" s="111">
        <v>44</v>
      </c>
      <c r="G119" s="111"/>
      <c r="H119" s="111"/>
      <c r="I119" s="111" t="s">
        <v>84</v>
      </c>
      <c r="J119" s="111" t="s">
        <v>83</v>
      </c>
      <c r="K119" s="111">
        <v>2.5</v>
      </c>
      <c r="L119" s="110">
        <v>1637</v>
      </c>
      <c r="M119" s="111">
        <v>42</v>
      </c>
    </row>
    <row r="120" spans="1:13" ht="15" customHeight="1" x14ac:dyDescent="0.3">
      <c r="A120" s="99">
        <v>45853</v>
      </c>
      <c r="B120" s="106" t="s">
        <v>81</v>
      </c>
      <c r="C120" s="110"/>
      <c r="D120" s="110"/>
      <c r="E120" s="110"/>
      <c r="F120" s="111"/>
      <c r="G120" s="111"/>
      <c r="H120" s="111"/>
      <c r="I120" s="111"/>
      <c r="J120" s="111"/>
      <c r="K120" s="111"/>
      <c r="L120" s="110">
        <v>2009</v>
      </c>
      <c r="M120" s="111"/>
    </row>
    <row r="121" spans="1:13" ht="15" customHeight="1" x14ac:dyDescent="0.3">
      <c r="A121" s="99">
        <v>45854</v>
      </c>
      <c r="B121" s="106" t="s">
        <v>81</v>
      </c>
      <c r="C121" s="110">
        <v>99</v>
      </c>
      <c r="D121" s="110">
        <v>57</v>
      </c>
      <c r="E121" s="110">
        <v>213</v>
      </c>
      <c r="F121" s="111">
        <v>20</v>
      </c>
      <c r="G121" s="111"/>
      <c r="H121" s="111"/>
      <c r="I121" s="111" t="s">
        <v>84</v>
      </c>
      <c r="J121" s="111" t="s">
        <v>83</v>
      </c>
      <c r="K121" s="111">
        <v>1.87</v>
      </c>
      <c r="L121" s="110">
        <v>1687</v>
      </c>
      <c r="M121" s="111">
        <v>19.100000000000001</v>
      </c>
    </row>
    <row r="122" spans="1:13" ht="15" customHeight="1" x14ac:dyDescent="0.3">
      <c r="A122" s="99">
        <v>45855</v>
      </c>
      <c r="B122" s="106" t="s">
        <v>81</v>
      </c>
      <c r="C122" s="110"/>
      <c r="D122" s="110"/>
      <c r="E122" s="110"/>
      <c r="F122" s="111"/>
      <c r="G122" s="111"/>
      <c r="H122" s="111"/>
      <c r="I122" s="111"/>
      <c r="J122" s="111"/>
      <c r="K122" s="111"/>
      <c r="L122" s="110">
        <v>1970</v>
      </c>
      <c r="M122" s="111"/>
    </row>
    <row r="123" spans="1:13" ht="15" customHeight="1" x14ac:dyDescent="0.3">
      <c r="A123" s="99">
        <v>45856</v>
      </c>
      <c r="B123" s="106" t="s">
        <v>81</v>
      </c>
      <c r="C123" s="110"/>
      <c r="D123" s="110"/>
      <c r="E123" s="110"/>
      <c r="F123" s="111"/>
      <c r="G123" s="111"/>
      <c r="H123" s="111"/>
      <c r="I123" s="111"/>
      <c r="J123" s="111"/>
      <c r="K123" s="111"/>
      <c r="L123" s="110">
        <v>1884</v>
      </c>
      <c r="M123" s="111"/>
    </row>
    <row r="124" spans="1:13" ht="15" customHeight="1" x14ac:dyDescent="0.3">
      <c r="A124" s="99">
        <v>45859</v>
      </c>
      <c r="B124" s="106" t="s">
        <v>81</v>
      </c>
      <c r="C124" s="110">
        <v>105</v>
      </c>
      <c r="D124" s="110">
        <v>112</v>
      </c>
      <c r="E124" s="110">
        <v>263</v>
      </c>
      <c r="F124" s="111">
        <v>30</v>
      </c>
      <c r="G124" s="111"/>
      <c r="H124" s="111"/>
      <c r="I124" s="111" t="s">
        <v>84</v>
      </c>
      <c r="J124" s="111" t="s">
        <v>83</v>
      </c>
      <c r="K124" s="111">
        <v>4.4000000000000004</v>
      </c>
      <c r="L124" s="110">
        <v>1560</v>
      </c>
      <c r="M124" s="111">
        <v>22.7</v>
      </c>
    </row>
    <row r="125" spans="1:13" ht="15" customHeight="1" x14ac:dyDescent="0.3">
      <c r="A125" s="99">
        <v>45860</v>
      </c>
      <c r="B125" s="106" t="s">
        <v>81</v>
      </c>
      <c r="C125" s="110"/>
      <c r="D125" s="110"/>
      <c r="E125" s="110"/>
      <c r="F125" s="111"/>
      <c r="G125" s="111"/>
      <c r="H125" s="111"/>
      <c r="I125" s="111"/>
      <c r="J125" s="111"/>
      <c r="K125" s="111"/>
      <c r="L125" s="110">
        <v>2120</v>
      </c>
      <c r="M125" s="111"/>
    </row>
    <row r="126" spans="1:13" ht="15" customHeight="1" x14ac:dyDescent="0.3">
      <c r="A126" s="99">
        <v>45861</v>
      </c>
      <c r="B126" s="106" t="s">
        <v>81</v>
      </c>
      <c r="C126" s="110"/>
      <c r="D126" s="110"/>
      <c r="E126" s="110"/>
      <c r="F126" s="111"/>
      <c r="G126" s="111"/>
      <c r="H126" s="111"/>
      <c r="I126" s="111"/>
      <c r="J126" s="111"/>
      <c r="K126" s="111"/>
      <c r="L126" s="110">
        <v>1848</v>
      </c>
      <c r="M126" s="111"/>
    </row>
    <row r="127" spans="1:13" ht="15" customHeight="1" x14ac:dyDescent="0.3">
      <c r="A127" s="99">
        <v>45862</v>
      </c>
      <c r="B127" s="106" t="s">
        <v>81</v>
      </c>
      <c r="C127" s="110">
        <v>85</v>
      </c>
      <c r="D127" s="110">
        <v>169</v>
      </c>
      <c r="E127" s="110">
        <v>337</v>
      </c>
      <c r="F127" s="111">
        <v>50</v>
      </c>
      <c r="G127" s="111"/>
      <c r="H127" s="111"/>
      <c r="I127" s="111" t="s">
        <v>84</v>
      </c>
      <c r="J127" s="111" t="s">
        <v>83</v>
      </c>
      <c r="K127" s="111">
        <v>5.0999999999999996</v>
      </c>
      <c r="L127" s="110">
        <v>3936</v>
      </c>
      <c r="M127" s="111">
        <v>45.7</v>
      </c>
    </row>
    <row r="128" spans="1:13" ht="15" customHeight="1" x14ac:dyDescent="0.3">
      <c r="A128" s="99">
        <v>45863</v>
      </c>
      <c r="B128" s="106" t="s">
        <v>81</v>
      </c>
      <c r="C128" s="110"/>
      <c r="D128" s="110"/>
      <c r="E128" s="110"/>
      <c r="F128" s="111"/>
      <c r="G128" s="111"/>
      <c r="H128" s="111"/>
      <c r="I128" s="111"/>
      <c r="J128" s="111"/>
      <c r="K128" s="111"/>
      <c r="L128" s="110">
        <v>2258</v>
      </c>
      <c r="M128" s="111"/>
    </row>
    <row r="129" spans="1:13" ht="15" customHeight="1" x14ac:dyDescent="0.3">
      <c r="A129" s="99">
        <v>45866</v>
      </c>
      <c r="B129" s="106" t="s">
        <v>81</v>
      </c>
      <c r="C129" s="110">
        <v>123</v>
      </c>
      <c r="D129" s="110">
        <v>75</v>
      </c>
      <c r="E129" s="110">
        <v>158</v>
      </c>
      <c r="F129" s="111">
        <v>52</v>
      </c>
      <c r="G129" s="111"/>
      <c r="H129" s="111"/>
      <c r="I129" s="111" t="s">
        <v>84</v>
      </c>
      <c r="J129" s="111" t="s">
        <v>83</v>
      </c>
      <c r="K129" s="111">
        <v>2.2999999999999998</v>
      </c>
      <c r="L129" s="110">
        <v>1551</v>
      </c>
      <c r="M129" s="111">
        <v>50</v>
      </c>
    </row>
    <row r="130" spans="1:13" ht="15" customHeight="1" x14ac:dyDescent="0.3">
      <c r="A130" s="99">
        <v>45867</v>
      </c>
      <c r="B130" s="106" t="s">
        <v>81</v>
      </c>
      <c r="C130" s="110"/>
      <c r="D130" s="110"/>
      <c r="E130" s="110"/>
      <c r="F130" s="111"/>
      <c r="G130" s="111"/>
      <c r="H130" s="111"/>
      <c r="I130" s="111"/>
      <c r="J130" s="111"/>
      <c r="K130" s="111"/>
      <c r="L130" s="110">
        <v>2798</v>
      </c>
      <c r="M130" s="111"/>
    </row>
    <row r="131" spans="1:13" ht="15" customHeight="1" x14ac:dyDescent="0.3">
      <c r="A131" s="99">
        <v>45868</v>
      </c>
      <c r="B131" s="106" t="s">
        <v>81</v>
      </c>
      <c r="C131" s="110"/>
      <c r="D131" s="110"/>
      <c r="E131" s="110"/>
      <c r="F131" s="111"/>
      <c r="G131" s="111"/>
      <c r="H131" s="111"/>
      <c r="I131" s="111"/>
      <c r="J131" s="111"/>
      <c r="K131" s="111"/>
      <c r="L131" s="110">
        <v>1697</v>
      </c>
      <c r="M131" s="111"/>
    </row>
    <row r="132" spans="1:13" ht="15" customHeight="1" thickBot="1" x14ac:dyDescent="0.35">
      <c r="A132" s="132">
        <v>45869</v>
      </c>
      <c r="B132" s="129" t="s">
        <v>81</v>
      </c>
      <c r="C132" s="130">
        <v>74</v>
      </c>
      <c r="D132" s="130">
        <v>225</v>
      </c>
      <c r="E132" s="130">
        <v>467</v>
      </c>
      <c r="F132" s="131">
        <v>21</v>
      </c>
      <c r="G132" s="131"/>
      <c r="H132" s="131"/>
      <c r="I132" s="131" t="s">
        <v>84</v>
      </c>
      <c r="J132" s="131" t="s">
        <v>83</v>
      </c>
      <c r="K132" s="131">
        <v>5.7</v>
      </c>
      <c r="L132" s="130">
        <v>1362</v>
      </c>
      <c r="M132" s="131">
        <v>19.7</v>
      </c>
    </row>
    <row r="133" spans="1:13" ht="15" customHeight="1" x14ac:dyDescent="0.3">
      <c r="A133" s="99">
        <v>45873</v>
      </c>
      <c r="B133" s="105" t="s">
        <v>81</v>
      </c>
      <c r="C133" s="108">
        <v>150</v>
      </c>
      <c r="D133" s="108">
        <v>63.7</v>
      </c>
      <c r="E133" s="108">
        <v>159</v>
      </c>
      <c r="F133" s="109">
        <v>23</v>
      </c>
      <c r="G133" s="109"/>
      <c r="H133" s="109"/>
      <c r="I133" s="109" t="s">
        <v>84</v>
      </c>
      <c r="J133" s="109" t="s">
        <v>83</v>
      </c>
      <c r="K133" s="109">
        <v>4.8</v>
      </c>
      <c r="L133" s="108">
        <v>1960</v>
      </c>
      <c r="M133" s="109">
        <v>21</v>
      </c>
    </row>
    <row r="134" spans="1:13" ht="15" customHeight="1" x14ac:dyDescent="0.3">
      <c r="A134" s="99">
        <v>45874</v>
      </c>
      <c r="B134" s="106" t="s">
        <v>81</v>
      </c>
      <c r="C134" s="110"/>
      <c r="D134" s="110"/>
      <c r="E134" s="110"/>
      <c r="F134" s="111"/>
      <c r="G134" s="111"/>
      <c r="H134" s="111"/>
      <c r="I134" s="111"/>
      <c r="J134" s="111"/>
      <c r="K134" s="111"/>
      <c r="L134" s="110">
        <v>1790</v>
      </c>
      <c r="M134" s="111"/>
    </row>
    <row r="135" spans="1:13" ht="15" customHeight="1" x14ac:dyDescent="0.3">
      <c r="A135" s="99">
        <v>45875</v>
      </c>
      <c r="B135" s="106" t="s">
        <v>81</v>
      </c>
      <c r="C135" s="110"/>
      <c r="D135" s="110"/>
      <c r="E135" s="110"/>
      <c r="F135" s="111"/>
      <c r="G135" s="111"/>
      <c r="H135" s="111"/>
      <c r="I135" s="111"/>
      <c r="J135" s="111"/>
      <c r="K135" s="111"/>
      <c r="L135" s="110">
        <v>1658</v>
      </c>
      <c r="M135" s="111"/>
    </row>
    <row r="136" spans="1:13" ht="15" customHeight="1" x14ac:dyDescent="0.3">
      <c r="A136" s="99">
        <v>45876</v>
      </c>
      <c r="B136" s="106" t="s">
        <v>81</v>
      </c>
      <c r="C136" s="110">
        <v>125</v>
      </c>
      <c r="D136" s="110">
        <v>199.18</v>
      </c>
      <c r="E136" s="110">
        <v>689</v>
      </c>
      <c r="F136" s="111">
        <v>51</v>
      </c>
      <c r="G136" s="111"/>
      <c r="H136" s="111"/>
      <c r="I136" s="111" t="s">
        <v>84</v>
      </c>
      <c r="J136" s="111" t="s">
        <v>83</v>
      </c>
      <c r="K136" s="111">
        <v>5.7</v>
      </c>
      <c r="L136" s="110">
        <v>1775</v>
      </c>
      <c r="M136" s="111">
        <v>41.5</v>
      </c>
    </row>
    <row r="137" spans="1:13" ht="15" customHeight="1" x14ac:dyDescent="0.3">
      <c r="A137" s="99">
        <v>45877</v>
      </c>
      <c r="B137" s="106" t="s">
        <v>81</v>
      </c>
      <c r="C137" s="110"/>
      <c r="D137" s="110"/>
      <c r="E137" s="110"/>
      <c r="F137" s="111"/>
      <c r="G137" s="111"/>
      <c r="H137" s="111"/>
      <c r="I137" s="111"/>
      <c r="J137" s="111"/>
      <c r="K137" s="111"/>
      <c r="L137" s="110">
        <v>1805</v>
      </c>
      <c r="M137" s="111"/>
    </row>
    <row r="138" spans="1:13" ht="15" customHeight="1" x14ac:dyDescent="0.3">
      <c r="A138" s="99">
        <v>45880</v>
      </c>
      <c r="B138" s="106" t="s">
        <v>81</v>
      </c>
      <c r="C138" s="110">
        <v>85</v>
      </c>
      <c r="D138" s="110">
        <v>46.8</v>
      </c>
      <c r="E138" s="110">
        <v>117</v>
      </c>
      <c r="F138" s="111">
        <v>27</v>
      </c>
      <c r="G138" s="111"/>
      <c r="H138" s="111"/>
      <c r="I138" s="111" t="s">
        <v>84</v>
      </c>
      <c r="J138" s="111" t="s">
        <v>88</v>
      </c>
      <c r="K138" s="111">
        <v>7.7</v>
      </c>
      <c r="L138" s="110">
        <v>1595</v>
      </c>
      <c r="M138" s="111">
        <v>21.7</v>
      </c>
    </row>
    <row r="139" spans="1:13" ht="15" customHeight="1" x14ac:dyDescent="0.3">
      <c r="A139" s="99">
        <v>45881</v>
      </c>
      <c r="B139" s="106" t="s">
        <v>81</v>
      </c>
      <c r="C139" s="110"/>
      <c r="D139" s="110"/>
      <c r="E139" s="110"/>
      <c r="F139" s="111"/>
      <c r="G139" s="111"/>
      <c r="H139" s="111"/>
      <c r="I139" s="111"/>
      <c r="J139" s="111"/>
      <c r="K139" s="111"/>
      <c r="L139" s="110">
        <v>1369</v>
      </c>
      <c r="M139" s="111"/>
    </row>
    <row r="140" spans="1:13" ht="15" customHeight="1" x14ac:dyDescent="0.3">
      <c r="A140" s="99">
        <v>45882</v>
      </c>
      <c r="B140" s="106" t="s">
        <v>81</v>
      </c>
      <c r="C140" s="110"/>
      <c r="D140" s="110"/>
      <c r="E140" s="110"/>
      <c r="F140" s="111"/>
      <c r="G140" s="111"/>
      <c r="H140" s="111"/>
      <c r="I140" s="111"/>
      <c r="J140" s="111"/>
      <c r="K140" s="111"/>
      <c r="L140" s="110">
        <v>1478</v>
      </c>
      <c r="M140" s="111"/>
    </row>
    <row r="141" spans="1:13" ht="15" customHeight="1" x14ac:dyDescent="0.3">
      <c r="A141" s="99">
        <v>45883</v>
      </c>
      <c r="B141" s="106" t="s">
        <v>81</v>
      </c>
      <c r="C141" s="110">
        <v>28</v>
      </c>
      <c r="D141" s="110">
        <v>22</v>
      </c>
      <c r="E141" s="110">
        <v>107</v>
      </c>
      <c r="F141" s="111">
        <v>26.2</v>
      </c>
      <c r="G141" s="111">
        <v>25.7</v>
      </c>
      <c r="H141" s="111"/>
      <c r="I141" s="111" t="s">
        <v>84</v>
      </c>
      <c r="J141" s="111">
        <v>0.25</v>
      </c>
      <c r="K141" s="111">
        <v>2.2200000000000002</v>
      </c>
      <c r="L141" s="110">
        <v>1699</v>
      </c>
      <c r="M141" s="111">
        <v>24.8</v>
      </c>
    </row>
    <row r="142" spans="1:13" ht="15" customHeight="1" x14ac:dyDescent="0.3">
      <c r="A142" s="99">
        <v>45884</v>
      </c>
      <c r="B142" s="106" t="s">
        <v>81</v>
      </c>
      <c r="C142" s="110"/>
      <c r="D142" s="110"/>
      <c r="E142" s="110"/>
      <c r="F142" s="111"/>
      <c r="G142" s="111"/>
      <c r="H142" s="111"/>
      <c r="I142" s="111"/>
      <c r="J142" s="111"/>
      <c r="K142" s="111"/>
      <c r="L142" s="110">
        <v>1524</v>
      </c>
      <c r="M142" s="111"/>
    </row>
    <row r="143" spans="1:13" ht="15" customHeight="1" x14ac:dyDescent="0.3">
      <c r="A143" s="99">
        <v>45887</v>
      </c>
      <c r="B143" s="106" t="s">
        <v>81</v>
      </c>
      <c r="C143" s="110"/>
      <c r="D143" s="110"/>
      <c r="E143" s="110"/>
      <c r="F143" s="111"/>
      <c r="G143" s="111"/>
      <c r="H143" s="111"/>
      <c r="I143" s="111"/>
      <c r="J143" s="111"/>
      <c r="K143" s="111"/>
      <c r="L143" s="110">
        <v>1777</v>
      </c>
      <c r="M143" s="111"/>
    </row>
    <row r="144" spans="1:13" ht="15" customHeight="1" x14ac:dyDescent="0.3">
      <c r="A144" s="99">
        <v>45888</v>
      </c>
      <c r="B144" s="106" t="s">
        <v>81</v>
      </c>
      <c r="C144" s="110">
        <v>93</v>
      </c>
      <c r="D144" s="110">
        <v>1515</v>
      </c>
      <c r="E144" s="110">
        <v>5413</v>
      </c>
      <c r="F144" s="111">
        <v>94</v>
      </c>
      <c r="G144" s="111"/>
      <c r="H144" s="111"/>
      <c r="I144" s="111" t="s">
        <v>84</v>
      </c>
      <c r="J144" s="111" t="s">
        <v>83</v>
      </c>
      <c r="K144" s="111">
        <v>15</v>
      </c>
      <c r="L144" s="110">
        <v>1983</v>
      </c>
      <c r="M144" s="111">
        <v>90.1</v>
      </c>
    </row>
    <row r="145" spans="1:13" ht="15" customHeight="1" x14ac:dyDescent="0.3">
      <c r="A145" s="99">
        <v>45889</v>
      </c>
      <c r="B145" s="106" t="s">
        <v>81</v>
      </c>
      <c r="C145" s="110"/>
      <c r="D145" s="110"/>
      <c r="E145" s="110"/>
      <c r="F145" s="111"/>
      <c r="G145" s="111"/>
      <c r="H145" s="111"/>
      <c r="I145" s="111"/>
      <c r="J145" s="111"/>
      <c r="K145" s="111"/>
      <c r="L145" s="110">
        <v>1852</v>
      </c>
      <c r="M145" s="111"/>
    </row>
    <row r="146" spans="1:13" ht="15" customHeight="1" x14ac:dyDescent="0.3">
      <c r="A146" s="99">
        <v>45890</v>
      </c>
      <c r="B146" s="106" t="s">
        <v>81</v>
      </c>
      <c r="C146" s="110">
        <v>110</v>
      </c>
      <c r="D146" s="110">
        <v>61.3</v>
      </c>
      <c r="E146" s="110">
        <v>201</v>
      </c>
      <c r="F146" s="111">
        <v>49</v>
      </c>
      <c r="G146" s="111"/>
      <c r="H146" s="111"/>
      <c r="I146" s="111" t="s">
        <v>84</v>
      </c>
      <c r="J146" s="111" t="s">
        <v>83</v>
      </c>
      <c r="K146" s="111">
        <v>6.1</v>
      </c>
      <c r="L146" s="110">
        <v>1965</v>
      </c>
      <c r="M146" s="111">
        <v>41.1</v>
      </c>
    </row>
    <row r="147" spans="1:13" ht="15" customHeight="1" x14ac:dyDescent="0.3">
      <c r="A147" s="99">
        <v>45891</v>
      </c>
      <c r="B147" s="106" t="s">
        <v>81</v>
      </c>
      <c r="C147" s="110"/>
      <c r="D147" s="110"/>
      <c r="E147" s="110"/>
      <c r="F147" s="111"/>
      <c r="G147" s="111"/>
      <c r="H147" s="111"/>
      <c r="I147" s="111"/>
      <c r="J147" s="111"/>
      <c r="K147" s="111"/>
      <c r="L147" s="110">
        <v>1478</v>
      </c>
      <c r="M147" s="111"/>
    </row>
    <row r="148" spans="1:13" ht="15" customHeight="1" x14ac:dyDescent="0.3">
      <c r="A148" s="99">
        <v>45894</v>
      </c>
      <c r="B148" s="106" t="s">
        <v>81</v>
      </c>
      <c r="C148" s="110">
        <v>113</v>
      </c>
      <c r="D148" s="110">
        <v>47</v>
      </c>
      <c r="E148" s="110">
        <v>162</v>
      </c>
      <c r="F148" s="111">
        <v>38</v>
      </c>
      <c r="G148" s="111"/>
      <c r="H148" s="111"/>
      <c r="I148" s="111" t="s">
        <v>84</v>
      </c>
      <c r="J148" s="111" t="s">
        <v>83</v>
      </c>
      <c r="K148" s="111">
        <v>7</v>
      </c>
      <c r="L148" s="110">
        <v>1569</v>
      </c>
      <c r="M148" s="111">
        <v>35.5</v>
      </c>
    </row>
    <row r="149" spans="1:13" ht="15" customHeight="1" x14ac:dyDescent="0.3">
      <c r="A149" s="99">
        <v>45895</v>
      </c>
      <c r="B149" s="106" t="s">
        <v>81</v>
      </c>
      <c r="C149" s="110"/>
      <c r="D149" s="110"/>
      <c r="E149" s="110"/>
      <c r="F149" s="111"/>
      <c r="G149" s="111"/>
      <c r="H149" s="111"/>
      <c r="I149" s="111"/>
      <c r="J149" s="111"/>
      <c r="K149" s="111"/>
      <c r="L149" s="110">
        <v>1853</v>
      </c>
      <c r="M149" s="111"/>
    </row>
    <row r="150" spans="1:13" ht="15" customHeight="1" x14ac:dyDescent="0.3">
      <c r="A150" s="99">
        <v>45896</v>
      </c>
      <c r="B150" s="106" t="s">
        <v>81</v>
      </c>
      <c r="C150" s="110"/>
      <c r="D150" s="110"/>
      <c r="E150" s="110"/>
      <c r="F150" s="111"/>
      <c r="G150" s="111"/>
      <c r="H150" s="111"/>
      <c r="I150" s="111"/>
      <c r="J150" s="111"/>
      <c r="K150" s="111"/>
      <c r="L150" s="110">
        <v>1965</v>
      </c>
      <c r="M150" s="111"/>
    </row>
    <row r="151" spans="1:13" ht="15" customHeight="1" x14ac:dyDescent="0.3">
      <c r="A151" s="99">
        <v>45897</v>
      </c>
      <c r="B151" s="106" t="s">
        <v>81</v>
      </c>
      <c r="C151" s="110"/>
      <c r="D151" s="110"/>
      <c r="E151" s="110"/>
      <c r="F151" s="111"/>
      <c r="G151" s="111"/>
      <c r="H151" s="111"/>
      <c r="I151" s="111"/>
      <c r="J151" s="111"/>
      <c r="K151" s="111"/>
      <c r="L151" s="110">
        <v>2010</v>
      </c>
      <c r="M151" s="111"/>
    </row>
    <row r="152" spans="1:13" ht="15" customHeight="1" thickBot="1" x14ac:dyDescent="0.35">
      <c r="A152" s="100">
        <v>45898</v>
      </c>
      <c r="B152" s="107" t="s">
        <v>81</v>
      </c>
      <c r="C152" s="130">
        <v>333</v>
      </c>
      <c r="D152" s="130">
        <v>280</v>
      </c>
      <c r="E152" s="130">
        <v>926</v>
      </c>
      <c r="F152" s="131">
        <v>41</v>
      </c>
      <c r="G152" s="131"/>
      <c r="H152" s="131"/>
      <c r="I152" s="131" t="s">
        <v>84</v>
      </c>
      <c r="J152" s="131" t="s">
        <v>83</v>
      </c>
      <c r="K152" s="131">
        <v>8.6</v>
      </c>
      <c r="L152" s="130">
        <v>2099</v>
      </c>
      <c r="M152" s="131">
        <v>35</v>
      </c>
    </row>
    <row r="153" spans="1:13" ht="15" customHeight="1" x14ac:dyDescent="0.3">
      <c r="A153" s="128">
        <v>45901</v>
      </c>
      <c r="B153" s="136" t="s">
        <v>81</v>
      </c>
      <c r="C153" s="108">
        <v>425</v>
      </c>
      <c r="D153" s="108">
        <v>235</v>
      </c>
      <c r="E153" s="108">
        <v>810</v>
      </c>
      <c r="F153" s="109">
        <v>62</v>
      </c>
      <c r="G153" s="109"/>
      <c r="H153" s="109"/>
      <c r="I153" s="109" t="s">
        <v>84</v>
      </c>
      <c r="J153" s="109" t="s">
        <v>83</v>
      </c>
      <c r="K153" s="109">
        <v>10.3</v>
      </c>
      <c r="L153" s="108">
        <v>2071</v>
      </c>
      <c r="M153" s="109">
        <v>27.5</v>
      </c>
    </row>
    <row r="154" spans="1:13" ht="15" customHeight="1" x14ac:dyDescent="0.3">
      <c r="A154" s="99">
        <v>45902</v>
      </c>
      <c r="B154" s="106" t="s">
        <v>81</v>
      </c>
      <c r="C154" s="110">
        <v>115</v>
      </c>
      <c r="D154" s="110">
        <v>165</v>
      </c>
      <c r="E154" s="110">
        <v>378</v>
      </c>
      <c r="F154" s="111">
        <v>24.7</v>
      </c>
      <c r="G154" s="111">
        <v>24.4</v>
      </c>
      <c r="H154" s="111"/>
      <c r="I154" s="111" t="s">
        <v>84</v>
      </c>
      <c r="J154" s="111" t="s">
        <v>83</v>
      </c>
      <c r="K154" s="111">
        <v>2.9</v>
      </c>
      <c r="L154" s="110">
        <v>1838</v>
      </c>
      <c r="M154" s="111">
        <v>23.5</v>
      </c>
    </row>
    <row r="155" spans="1:13" ht="15" customHeight="1" x14ac:dyDescent="0.3">
      <c r="A155" s="99">
        <v>45903</v>
      </c>
      <c r="B155" s="106" t="s">
        <v>81</v>
      </c>
      <c r="C155" s="110"/>
      <c r="D155" s="110"/>
      <c r="E155" s="110"/>
      <c r="F155" s="111"/>
      <c r="G155" s="111"/>
      <c r="H155" s="111"/>
      <c r="I155" s="111"/>
      <c r="J155" s="111"/>
      <c r="K155" s="111"/>
      <c r="L155" s="110"/>
      <c r="M155" s="111"/>
    </row>
    <row r="156" spans="1:13" ht="15" customHeight="1" x14ac:dyDescent="0.3">
      <c r="A156" s="99">
        <v>45904</v>
      </c>
      <c r="B156" s="106" t="s">
        <v>81</v>
      </c>
      <c r="C156" s="110">
        <v>555</v>
      </c>
      <c r="D156" s="110">
        <v>342</v>
      </c>
      <c r="E156" s="110">
        <v>1137</v>
      </c>
      <c r="F156" s="111">
        <v>49</v>
      </c>
      <c r="G156" s="111"/>
      <c r="H156" s="111"/>
      <c r="I156" s="111" t="s">
        <v>84</v>
      </c>
      <c r="J156" s="111" t="s">
        <v>83</v>
      </c>
      <c r="K156" s="111">
        <v>12.4</v>
      </c>
      <c r="L156" s="110">
        <v>2931</v>
      </c>
      <c r="M156" s="111">
        <v>45.8</v>
      </c>
    </row>
    <row r="157" spans="1:13" ht="15" customHeight="1" x14ac:dyDescent="0.3">
      <c r="A157" s="99">
        <v>45905</v>
      </c>
      <c r="B157" s="106" t="s">
        <v>81</v>
      </c>
      <c r="C157" s="110">
        <v>477</v>
      </c>
      <c r="D157" s="110">
        <v>259</v>
      </c>
      <c r="E157" s="110">
        <v>891</v>
      </c>
      <c r="F157" s="111">
        <v>31</v>
      </c>
      <c r="G157" s="111"/>
      <c r="H157" s="111"/>
      <c r="I157" s="111" t="s">
        <v>84</v>
      </c>
      <c r="J157" s="111" t="s">
        <v>83</v>
      </c>
      <c r="K157" s="111">
        <v>7.3</v>
      </c>
      <c r="L157" s="110">
        <v>1898</v>
      </c>
      <c r="M157" s="111">
        <v>22.4</v>
      </c>
    </row>
    <row r="158" spans="1:13" ht="15" customHeight="1" x14ac:dyDescent="0.3">
      <c r="A158" s="99">
        <v>45908</v>
      </c>
      <c r="B158" s="106" t="s">
        <v>81</v>
      </c>
      <c r="C158" s="110">
        <v>275</v>
      </c>
      <c r="D158" s="110">
        <v>119</v>
      </c>
      <c r="E158" s="110">
        <v>425</v>
      </c>
      <c r="F158" s="111">
        <v>26</v>
      </c>
      <c r="G158" s="111"/>
      <c r="H158" s="111"/>
      <c r="I158" s="111" t="s">
        <v>84</v>
      </c>
      <c r="J158" s="111" t="s">
        <v>83</v>
      </c>
      <c r="K158" s="111">
        <v>4.0999999999999996</v>
      </c>
      <c r="L158" s="110">
        <v>1897</v>
      </c>
      <c r="M158" s="111">
        <v>21</v>
      </c>
    </row>
    <row r="159" spans="1:13" ht="15" customHeight="1" x14ac:dyDescent="0.3">
      <c r="A159" s="99">
        <v>45909</v>
      </c>
      <c r="B159" s="106" t="s">
        <v>81</v>
      </c>
      <c r="C159" s="110">
        <v>425</v>
      </c>
      <c r="D159" s="110">
        <v>249.9</v>
      </c>
      <c r="E159" s="110">
        <v>861</v>
      </c>
      <c r="F159" s="111">
        <v>42</v>
      </c>
      <c r="G159" s="111"/>
      <c r="H159" s="111"/>
      <c r="I159" s="111" t="s">
        <v>84</v>
      </c>
      <c r="J159" s="111" t="s">
        <v>83</v>
      </c>
      <c r="K159" s="111">
        <v>6.3</v>
      </c>
      <c r="L159" s="110">
        <v>1795</v>
      </c>
      <c r="M159" s="111">
        <v>38.700000000000003</v>
      </c>
    </row>
    <row r="160" spans="1:13" ht="15" customHeight="1" x14ac:dyDescent="0.3">
      <c r="A160" s="99">
        <v>45910</v>
      </c>
      <c r="B160" s="106" t="s">
        <v>81</v>
      </c>
      <c r="C160" s="110">
        <v>120</v>
      </c>
      <c r="D160" s="110">
        <v>187</v>
      </c>
      <c r="E160" s="110">
        <v>644</v>
      </c>
      <c r="F160" s="111">
        <v>26</v>
      </c>
      <c r="G160" s="111"/>
      <c r="H160" s="111"/>
      <c r="I160" s="111" t="s">
        <v>84</v>
      </c>
      <c r="J160" s="111" t="s">
        <v>83</v>
      </c>
      <c r="K160" s="111">
        <v>7.4</v>
      </c>
      <c r="L160" s="110">
        <v>1897</v>
      </c>
      <c r="M160" s="111">
        <v>25.5</v>
      </c>
    </row>
    <row r="161" spans="1:13" ht="15" customHeight="1" x14ac:dyDescent="0.3">
      <c r="A161" s="99">
        <v>45911</v>
      </c>
      <c r="B161" s="106" t="s">
        <v>81</v>
      </c>
      <c r="C161" s="110"/>
      <c r="D161" s="110"/>
      <c r="E161" s="110"/>
      <c r="F161" s="111"/>
      <c r="G161" s="111"/>
      <c r="H161" s="111"/>
      <c r="I161" s="111"/>
      <c r="J161" s="111"/>
      <c r="K161" s="111"/>
      <c r="L161" s="110">
        <v>1742</v>
      </c>
      <c r="M161" s="111"/>
    </row>
    <row r="162" spans="1:13" ht="15" customHeight="1" x14ac:dyDescent="0.3">
      <c r="A162" s="99">
        <v>45912</v>
      </c>
      <c r="B162" s="106" t="s">
        <v>81</v>
      </c>
      <c r="C162" s="110">
        <v>122.5</v>
      </c>
      <c r="D162" s="110">
        <v>73</v>
      </c>
      <c r="E162" s="110">
        <v>260</v>
      </c>
      <c r="F162" s="111">
        <v>29</v>
      </c>
      <c r="G162" s="111"/>
      <c r="H162" s="111"/>
      <c r="I162" s="111"/>
      <c r="J162" s="111"/>
      <c r="K162" s="111">
        <v>5.0999999999999996</v>
      </c>
      <c r="L162" s="110">
        <v>1777</v>
      </c>
      <c r="M162" s="111">
        <v>20.04</v>
      </c>
    </row>
    <row r="163" spans="1:13" ht="15" customHeight="1" x14ac:dyDescent="0.3">
      <c r="A163" s="99">
        <v>45915</v>
      </c>
      <c r="B163" s="106" t="s">
        <v>81</v>
      </c>
      <c r="C163" s="110">
        <v>130</v>
      </c>
      <c r="D163" s="110">
        <v>167</v>
      </c>
      <c r="E163" s="110">
        <v>596</v>
      </c>
      <c r="F163" s="111">
        <v>20</v>
      </c>
      <c r="G163" s="111"/>
      <c r="H163" s="111"/>
      <c r="I163" s="111" t="s">
        <v>84</v>
      </c>
      <c r="J163" s="111" t="s">
        <v>83</v>
      </c>
      <c r="K163" s="111">
        <v>6.2</v>
      </c>
      <c r="L163" s="110">
        <v>1312</v>
      </c>
      <c r="M163" s="111">
        <v>18.7</v>
      </c>
    </row>
    <row r="164" spans="1:13" ht="15" customHeight="1" x14ac:dyDescent="0.3">
      <c r="A164" s="99">
        <v>45916</v>
      </c>
      <c r="B164" s="106" t="s">
        <v>81</v>
      </c>
      <c r="C164" s="110">
        <v>215</v>
      </c>
      <c r="D164" s="110">
        <v>374</v>
      </c>
      <c r="E164" s="110">
        <v>1261</v>
      </c>
      <c r="F164" s="111">
        <v>31</v>
      </c>
      <c r="G164" s="111"/>
      <c r="H164" s="111"/>
      <c r="I164" s="111"/>
      <c r="J164" s="111"/>
      <c r="K164" s="111">
        <v>10.5</v>
      </c>
      <c r="L164" s="110">
        <v>1683</v>
      </c>
      <c r="M164" s="111">
        <v>28.4</v>
      </c>
    </row>
    <row r="165" spans="1:13" ht="15" customHeight="1" x14ac:dyDescent="0.3">
      <c r="A165" s="99">
        <v>45917</v>
      </c>
      <c r="B165" s="106" t="s">
        <v>81</v>
      </c>
      <c r="C165" s="110">
        <v>378</v>
      </c>
      <c r="D165" s="110">
        <v>197</v>
      </c>
      <c r="E165" s="110">
        <v>655</v>
      </c>
      <c r="F165" s="111">
        <v>51</v>
      </c>
      <c r="G165" s="111"/>
      <c r="H165" s="111"/>
      <c r="I165" s="111"/>
      <c r="J165" s="111"/>
      <c r="K165" s="111">
        <v>7.2</v>
      </c>
      <c r="L165" s="110">
        <v>1709</v>
      </c>
      <c r="M165" s="111">
        <v>44</v>
      </c>
    </row>
    <row r="166" spans="1:13" ht="15" customHeight="1" x14ac:dyDescent="0.3">
      <c r="A166" s="99">
        <v>45918</v>
      </c>
      <c r="B166" s="106" t="s">
        <v>81</v>
      </c>
      <c r="C166" s="110"/>
      <c r="D166" s="110"/>
      <c r="E166" s="110"/>
      <c r="F166" s="111"/>
      <c r="G166" s="111"/>
      <c r="H166" s="111"/>
      <c r="I166" s="111"/>
      <c r="J166" s="111"/>
      <c r="K166" s="111"/>
      <c r="L166" s="110">
        <v>1875</v>
      </c>
      <c r="M166" s="111"/>
    </row>
    <row r="167" spans="1:13" ht="15" customHeight="1" x14ac:dyDescent="0.3">
      <c r="A167" s="99">
        <v>45919</v>
      </c>
      <c r="B167" s="106" t="s">
        <v>81</v>
      </c>
      <c r="C167" s="110">
        <v>277</v>
      </c>
      <c r="D167" s="110">
        <v>284</v>
      </c>
      <c r="E167" s="110">
        <v>827</v>
      </c>
      <c r="F167" s="111">
        <v>35</v>
      </c>
      <c r="G167" s="111"/>
      <c r="H167" s="111"/>
      <c r="I167" s="111"/>
      <c r="J167" s="111"/>
      <c r="K167" s="111">
        <v>7</v>
      </c>
      <c r="L167" s="110">
        <v>1869</v>
      </c>
      <c r="M167" s="111">
        <v>30.2</v>
      </c>
    </row>
    <row r="168" spans="1:13" ht="15" customHeight="1" x14ac:dyDescent="0.3">
      <c r="A168" s="99">
        <v>45922</v>
      </c>
      <c r="B168" s="106" t="s">
        <v>81</v>
      </c>
      <c r="C168" s="110">
        <v>165</v>
      </c>
      <c r="D168" s="110">
        <v>72</v>
      </c>
      <c r="E168" s="110">
        <v>254</v>
      </c>
      <c r="F168" s="111">
        <v>23</v>
      </c>
      <c r="G168" s="111"/>
      <c r="H168" s="111"/>
      <c r="I168" s="111"/>
      <c r="J168" s="111"/>
      <c r="K168" s="111">
        <v>5.6</v>
      </c>
      <c r="L168" s="110">
        <v>1997</v>
      </c>
      <c r="M168" s="111">
        <v>19.8</v>
      </c>
    </row>
    <row r="169" spans="1:13" ht="15" customHeight="1" x14ac:dyDescent="0.3">
      <c r="A169" s="99">
        <v>45923</v>
      </c>
      <c r="B169" s="106" t="s">
        <v>81</v>
      </c>
      <c r="C169" s="110">
        <v>245</v>
      </c>
      <c r="D169" s="110">
        <v>142</v>
      </c>
      <c r="E169" s="110">
        <v>505</v>
      </c>
      <c r="F169" s="111">
        <v>33</v>
      </c>
      <c r="G169" s="111"/>
      <c r="H169" s="111"/>
      <c r="I169" s="111" t="s">
        <v>84</v>
      </c>
      <c r="J169" s="111" t="s">
        <v>83</v>
      </c>
      <c r="K169" s="111">
        <v>6.1</v>
      </c>
      <c r="L169" s="110">
        <v>1857</v>
      </c>
      <c r="M169" s="111">
        <v>25.8</v>
      </c>
    </row>
    <row r="170" spans="1:13" ht="15" customHeight="1" x14ac:dyDescent="0.3">
      <c r="A170" s="99">
        <v>45924</v>
      </c>
      <c r="B170" s="106" t="s">
        <v>81</v>
      </c>
      <c r="C170" s="110">
        <v>372</v>
      </c>
      <c r="D170" s="110">
        <v>252</v>
      </c>
      <c r="E170" s="110">
        <v>834</v>
      </c>
      <c r="F170" s="111">
        <v>37</v>
      </c>
      <c r="G170" s="111"/>
      <c r="H170" s="111"/>
      <c r="I170" s="111"/>
      <c r="J170" s="111"/>
      <c r="K170" s="111">
        <v>9.9</v>
      </c>
      <c r="L170" s="110">
        <v>1809</v>
      </c>
      <c r="M170" s="111">
        <v>22.2</v>
      </c>
    </row>
    <row r="171" spans="1:13" ht="15" customHeight="1" x14ac:dyDescent="0.3">
      <c r="A171" s="99">
        <v>45925</v>
      </c>
      <c r="B171" s="106" t="s">
        <v>81</v>
      </c>
      <c r="C171" s="110"/>
      <c r="D171" s="110"/>
      <c r="E171" s="110"/>
      <c r="F171" s="111"/>
      <c r="G171" s="111"/>
      <c r="H171" s="111"/>
      <c r="I171" s="111"/>
      <c r="J171" s="111"/>
      <c r="K171" s="111"/>
      <c r="L171" s="110">
        <v>1965</v>
      </c>
      <c r="M171" s="111"/>
    </row>
    <row r="172" spans="1:13" ht="15" customHeight="1" x14ac:dyDescent="0.3">
      <c r="A172" s="99">
        <v>45926</v>
      </c>
      <c r="B172" s="106" t="s">
        <v>81</v>
      </c>
      <c r="C172" s="110">
        <v>119</v>
      </c>
      <c r="D172" s="110">
        <v>119</v>
      </c>
      <c r="E172" s="110">
        <v>443</v>
      </c>
      <c r="F172" s="111">
        <v>31</v>
      </c>
      <c r="G172" s="111"/>
      <c r="H172" s="111"/>
      <c r="I172" s="111" t="s">
        <v>84</v>
      </c>
      <c r="J172" s="111" t="s">
        <v>83</v>
      </c>
      <c r="K172" s="111">
        <v>8.3000000000000007</v>
      </c>
      <c r="L172" s="110">
        <v>1813</v>
      </c>
      <c r="M172" s="111">
        <v>20.8</v>
      </c>
    </row>
    <row r="173" spans="1:13" ht="15" customHeight="1" x14ac:dyDescent="0.3">
      <c r="A173" s="99">
        <v>45929</v>
      </c>
      <c r="B173" s="106" t="s">
        <v>81</v>
      </c>
      <c r="C173" s="110">
        <v>93</v>
      </c>
      <c r="D173" s="110">
        <v>247</v>
      </c>
      <c r="E173" s="110">
        <v>882</v>
      </c>
      <c r="F173" s="111">
        <v>31</v>
      </c>
      <c r="G173" s="111"/>
      <c r="H173" s="111"/>
      <c r="I173" s="111"/>
      <c r="J173" s="111"/>
      <c r="K173" s="111">
        <v>5.4</v>
      </c>
      <c r="L173" s="110">
        <v>1691</v>
      </c>
      <c r="M173" s="111">
        <v>32.700000000000003</v>
      </c>
    </row>
    <row r="174" spans="1:13" ht="15" customHeight="1" thickBot="1" x14ac:dyDescent="0.35">
      <c r="A174" s="100">
        <v>45930</v>
      </c>
      <c r="B174" s="129" t="s">
        <v>81</v>
      </c>
      <c r="C174" s="130">
        <v>507</v>
      </c>
      <c r="D174" s="130"/>
      <c r="E174" s="130">
        <v>1770</v>
      </c>
      <c r="F174" s="131">
        <v>42</v>
      </c>
      <c r="G174" s="131"/>
      <c r="H174" s="131"/>
      <c r="I174" s="131" t="s">
        <v>84</v>
      </c>
      <c r="J174" s="131" t="s">
        <v>83</v>
      </c>
      <c r="K174" s="131">
        <v>17.899999999999999</v>
      </c>
      <c r="L174" s="130">
        <v>2196</v>
      </c>
      <c r="M174" s="131">
        <v>29.5</v>
      </c>
    </row>
    <row r="175" spans="1:13" ht="15" customHeight="1" x14ac:dyDescent="0.3">
      <c r="A175" s="128">
        <v>45931</v>
      </c>
      <c r="B175" s="105" t="s">
        <v>81</v>
      </c>
      <c r="C175" s="108">
        <v>283</v>
      </c>
      <c r="D175" s="108">
        <v>283</v>
      </c>
      <c r="E175" s="108">
        <v>577</v>
      </c>
      <c r="F175" s="109">
        <v>31</v>
      </c>
      <c r="G175" s="109"/>
      <c r="H175" s="109"/>
      <c r="I175" s="109" t="s">
        <v>84</v>
      </c>
      <c r="J175" s="109" t="s">
        <v>83</v>
      </c>
      <c r="K175" s="109">
        <v>9.6999999999999993</v>
      </c>
      <c r="L175" s="108">
        <v>2038</v>
      </c>
      <c r="M175" s="109">
        <v>25.8</v>
      </c>
    </row>
    <row r="176" spans="1:13" ht="15" customHeight="1" x14ac:dyDescent="0.3">
      <c r="A176" s="99">
        <v>45932</v>
      </c>
      <c r="B176" s="106" t="s">
        <v>81</v>
      </c>
      <c r="C176" s="110">
        <v>448</v>
      </c>
      <c r="D176" s="110">
        <v>420</v>
      </c>
      <c r="E176" s="110">
        <v>940</v>
      </c>
      <c r="F176" s="111">
        <v>47.7</v>
      </c>
      <c r="G176" s="111">
        <v>47.2</v>
      </c>
      <c r="H176" s="111"/>
      <c r="I176" s="111" t="s">
        <v>84</v>
      </c>
      <c r="J176" s="111" t="s">
        <v>83</v>
      </c>
      <c r="K176" s="111">
        <v>13.9</v>
      </c>
      <c r="L176" s="110">
        <v>2320</v>
      </c>
      <c r="M176" s="111">
        <v>32.9</v>
      </c>
    </row>
    <row r="177" spans="1:13" ht="15" customHeight="1" x14ac:dyDescent="0.3">
      <c r="A177" s="99">
        <v>45933</v>
      </c>
      <c r="B177" s="106" t="s">
        <v>81</v>
      </c>
      <c r="C177" s="110"/>
      <c r="D177" s="110"/>
      <c r="E177" s="110"/>
      <c r="F177" s="111"/>
      <c r="G177" s="111"/>
      <c r="H177" s="111"/>
      <c r="I177" s="111"/>
      <c r="J177" s="111"/>
      <c r="K177" s="111"/>
      <c r="L177" s="110">
        <v>2175</v>
      </c>
      <c r="M177" s="111"/>
    </row>
    <row r="178" spans="1:13" ht="15" customHeight="1" x14ac:dyDescent="0.3">
      <c r="A178" s="99">
        <v>45936</v>
      </c>
      <c r="B178" s="106" t="s">
        <v>81</v>
      </c>
      <c r="C178" s="110">
        <v>280</v>
      </c>
      <c r="D178" s="110">
        <v>111</v>
      </c>
      <c r="E178" s="110">
        <v>376</v>
      </c>
      <c r="F178" s="111">
        <v>37</v>
      </c>
      <c r="G178" s="111"/>
      <c r="H178" s="111"/>
      <c r="I178" s="111" t="s">
        <v>84</v>
      </c>
      <c r="J178" s="111" t="s">
        <v>83</v>
      </c>
      <c r="K178" s="111">
        <v>8.1</v>
      </c>
      <c r="L178" s="110">
        <v>2041</v>
      </c>
      <c r="M178" s="111">
        <v>20.5</v>
      </c>
    </row>
    <row r="179" spans="1:13" ht="15" customHeight="1" x14ac:dyDescent="0.3">
      <c r="A179" s="99">
        <v>45937</v>
      </c>
      <c r="B179" s="106" t="s">
        <v>81</v>
      </c>
      <c r="C179" s="110"/>
      <c r="D179" s="110"/>
      <c r="E179" s="110"/>
      <c r="F179" s="111"/>
      <c r="G179" s="111"/>
      <c r="H179" s="111"/>
      <c r="I179" s="111"/>
      <c r="J179" s="111"/>
      <c r="K179" s="111"/>
      <c r="L179" s="110">
        <v>2125</v>
      </c>
      <c r="M179" s="111"/>
    </row>
    <row r="180" spans="1:13" ht="15" customHeight="1" x14ac:dyDescent="0.3">
      <c r="A180" s="99">
        <v>45938</v>
      </c>
      <c r="B180" s="106" t="s">
        <v>81</v>
      </c>
      <c r="C180" s="110">
        <v>375</v>
      </c>
      <c r="D180" s="110">
        <v>180</v>
      </c>
      <c r="E180" s="110">
        <v>601</v>
      </c>
      <c r="F180" s="111">
        <v>37</v>
      </c>
      <c r="G180" s="111"/>
      <c r="H180" s="111"/>
      <c r="I180" s="111" t="s">
        <v>84</v>
      </c>
      <c r="J180" s="111" t="s">
        <v>83</v>
      </c>
      <c r="K180" s="111">
        <v>9.1</v>
      </c>
      <c r="L180" s="110">
        <v>2181</v>
      </c>
      <c r="M180" s="111">
        <v>19.8</v>
      </c>
    </row>
    <row r="181" spans="1:13" ht="15" customHeight="1" x14ac:dyDescent="0.3">
      <c r="A181" s="99">
        <v>45939</v>
      </c>
      <c r="B181" s="106" t="s">
        <v>81</v>
      </c>
      <c r="C181" s="110"/>
      <c r="D181" s="110"/>
      <c r="E181" s="110"/>
      <c r="F181" s="111"/>
      <c r="G181" s="111"/>
      <c r="H181" s="111"/>
      <c r="I181" s="111"/>
      <c r="J181" s="111"/>
      <c r="K181" s="111"/>
      <c r="L181" s="110">
        <v>2236</v>
      </c>
      <c r="M181" s="111"/>
    </row>
    <row r="182" spans="1:13" ht="15" customHeight="1" x14ac:dyDescent="0.3">
      <c r="A182" s="99">
        <v>45943</v>
      </c>
      <c r="B182" s="106" t="s">
        <v>81</v>
      </c>
      <c r="C182" s="110">
        <v>211</v>
      </c>
      <c r="D182" s="110">
        <v>115.2</v>
      </c>
      <c r="E182" s="110">
        <v>375</v>
      </c>
      <c r="F182" s="111">
        <v>50</v>
      </c>
      <c r="G182" s="111"/>
      <c r="H182" s="111"/>
      <c r="I182" s="111" t="s">
        <v>84</v>
      </c>
      <c r="J182" s="111" t="s">
        <v>83</v>
      </c>
      <c r="K182" s="111">
        <v>5.05</v>
      </c>
      <c r="L182" s="110">
        <v>1961</v>
      </c>
      <c r="M182" s="111">
        <v>44.5</v>
      </c>
    </row>
    <row r="183" spans="1:13" ht="15" customHeight="1" x14ac:dyDescent="0.3">
      <c r="A183" s="99">
        <v>45944</v>
      </c>
      <c r="B183" s="106" t="s">
        <v>81</v>
      </c>
      <c r="C183" s="110"/>
      <c r="D183" s="110"/>
      <c r="E183" s="110"/>
      <c r="F183" s="111"/>
      <c r="G183" s="111"/>
      <c r="H183" s="111"/>
      <c r="I183" s="111"/>
      <c r="J183" s="111"/>
      <c r="K183" s="111"/>
      <c r="L183" s="110">
        <v>2008</v>
      </c>
      <c r="M183" s="111"/>
    </row>
    <row r="184" spans="1:13" ht="15" customHeight="1" x14ac:dyDescent="0.3">
      <c r="A184" s="99">
        <v>45945</v>
      </c>
      <c r="B184" s="106" t="s">
        <v>81</v>
      </c>
      <c r="C184" s="110"/>
      <c r="D184" s="110"/>
      <c r="E184" s="110"/>
      <c r="F184" s="111"/>
      <c r="G184" s="111"/>
      <c r="H184" s="111"/>
      <c r="I184" s="111"/>
      <c r="J184" s="111"/>
      <c r="K184" s="111"/>
      <c r="L184" s="110">
        <v>1963</v>
      </c>
      <c r="M184" s="111"/>
    </row>
    <row r="185" spans="1:13" ht="15" customHeight="1" x14ac:dyDescent="0.3">
      <c r="A185" s="99">
        <v>45946</v>
      </c>
      <c r="B185" s="106" t="s">
        <v>81</v>
      </c>
      <c r="C185" s="110">
        <v>225</v>
      </c>
      <c r="D185" s="110">
        <v>154</v>
      </c>
      <c r="E185" s="110">
        <v>501</v>
      </c>
      <c r="F185" s="111">
        <v>38</v>
      </c>
      <c r="G185" s="111"/>
      <c r="H185" s="111"/>
      <c r="I185" s="111" t="s">
        <v>84</v>
      </c>
      <c r="J185" s="111" t="s">
        <v>83</v>
      </c>
      <c r="K185" s="111">
        <v>6.6</v>
      </c>
      <c r="L185" s="110">
        <v>1562</v>
      </c>
      <c r="M185" s="111">
        <v>22.7</v>
      </c>
    </row>
    <row r="186" spans="1:13" ht="15" customHeight="1" x14ac:dyDescent="0.3">
      <c r="A186" s="99">
        <v>45947</v>
      </c>
      <c r="B186" s="106" t="s">
        <v>81</v>
      </c>
      <c r="C186" s="110">
        <v>180</v>
      </c>
      <c r="D186" s="110">
        <v>126</v>
      </c>
      <c r="E186" s="110">
        <v>452</v>
      </c>
      <c r="F186" s="111">
        <v>31</v>
      </c>
      <c r="G186" s="111"/>
      <c r="H186" s="111"/>
      <c r="I186" s="111" t="s">
        <v>84</v>
      </c>
      <c r="J186" s="111" t="s">
        <v>83</v>
      </c>
      <c r="K186" s="111">
        <v>6.8</v>
      </c>
      <c r="L186" s="110">
        <v>1814</v>
      </c>
      <c r="M186" s="111">
        <v>18.7</v>
      </c>
    </row>
    <row r="187" spans="1:13" ht="15" customHeight="1" x14ac:dyDescent="0.3">
      <c r="A187" s="99">
        <v>45950</v>
      </c>
      <c r="B187" s="106" t="s">
        <v>81</v>
      </c>
      <c r="C187" s="110">
        <v>115</v>
      </c>
      <c r="D187" s="110">
        <v>254</v>
      </c>
      <c r="E187" s="110">
        <v>605</v>
      </c>
      <c r="F187" s="111">
        <v>24</v>
      </c>
      <c r="G187" s="111"/>
      <c r="H187" s="111"/>
      <c r="I187" s="111"/>
      <c r="J187" s="111"/>
      <c r="K187" s="111">
        <v>6.1</v>
      </c>
      <c r="L187" s="110">
        <v>1956</v>
      </c>
      <c r="M187" s="111">
        <v>22</v>
      </c>
    </row>
    <row r="188" spans="1:13" ht="15" customHeight="1" x14ac:dyDescent="0.3">
      <c r="A188" s="99">
        <v>45951</v>
      </c>
      <c r="B188" s="106" t="s">
        <v>81</v>
      </c>
      <c r="C188" s="110"/>
      <c r="D188" s="110"/>
      <c r="E188" s="110"/>
      <c r="F188" s="111"/>
      <c r="G188" s="111"/>
      <c r="H188" s="111"/>
      <c r="I188" s="111"/>
      <c r="J188" s="111"/>
      <c r="K188" s="111"/>
      <c r="L188" s="110">
        <v>1584</v>
      </c>
      <c r="M188" s="111"/>
    </row>
    <row r="189" spans="1:13" ht="15" customHeight="1" x14ac:dyDescent="0.3">
      <c r="A189" s="99">
        <v>45952</v>
      </c>
      <c r="B189" s="106" t="s">
        <v>81</v>
      </c>
      <c r="C189" s="110">
        <v>105</v>
      </c>
      <c r="D189" s="110">
        <v>124</v>
      </c>
      <c r="E189" s="110">
        <v>548</v>
      </c>
      <c r="F189" s="111">
        <v>30</v>
      </c>
      <c r="G189" s="111"/>
      <c r="H189" s="111"/>
      <c r="I189" s="111" t="s">
        <v>84</v>
      </c>
      <c r="J189" s="111" t="s">
        <v>83</v>
      </c>
      <c r="K189" s="111">
        <v>7.8</v>
      </c>
      <c r="L189" s="110">
        <v>1874</v>
      </c>
      <c r="M189" s="111">
        <v>25.8</v>
      </c>
    </row>
    <row r="190" spans="1:13" ht="15" customHeight="1" x14ac:dyDescent="0.3">
      <c r="A190" s="99">
        <v>45953</v>
      </c>
      <c r="B190" s="106" t="s">
        <v>81</v>
      </c>
      <c r="C190" s="110"/>
      <c r="D190" s="110"/>
      <c r="E190" s="110"/>
      <c r="F190" s="111"/>
      <c r="G190" s="111"/>
      <c r="H190" s="111"/>
      <c r="I190" s="111"/>
      <c r="J190" s="111"/>
      <c r="K190" s="111"/>
      <c r="L190" s="110">
        <v>1698</v>
      </c>
      <c r="M190" s="111"/>
    </row>
    <row r="191" spans="1:13" ht="15" customHeight="1" x14ac:dyDescent="0.3">
      <c r="A191" s="99">
        <v>45954</v>
      </c>
      <c r="B191" s="106" t="s">
        <v>81</v>
      </c>
      <c r="C191" s="110"/>
      <c r="D191" s="110"/>
      <c r="E191" s="110"/>
      <c r="F191" s="111"/>
      <c r="G191" s="111"/>
      <c r="H191" s="111"/>
      <c r="I191" s="111"/>
      <c r="J191" s="111"/>
      <c r="K191" s="111"/>
      <c r="L191" s="110">
        <v>1745</v>
      </c>
      <c r="M191" s="111"/>
    </row>
    <row r="192" spans="1:13" ht="15" customHeight="1" x14ac:dyDescent="0.3">
      <c r="A192" s="99">
        <v>45957</v>
      </c>
      <c r="B192" s="106" t="s">
        <v>81</v>
      </c>
      <c r="C192" s="110">
        <v>97</v>
      </c>
      <c r="D192" s="110"/>
      <c r="E192" s="110">
        <v>352</v>
      </c>
      <c r="F192" s="111">
        <v>23</v>
      </c>
      <c r="G192" s="111"/>
      <c r="H192" s="111"/>
      <c r="I192" s="111" t="s">
        <v>84</v>
      </c>
      <c r="J192" s="111" t="s">
        <v>83</v>
      </c>
      <c r="K192" s="111">
        <v>8.6999999999999993</v>
      </c>
      <c r="L192" s="110">
        <v>1878</v>
      </c>
      <c r="M192" s="111">
        <v>19.7</v>
      </c>
    </row>
    <row r="193" spans="1:13" ht="15" customHeight="1" x14ac:dyDescent="0.3">
      <c r="A193" s="99">
        <v>45958</v>
      </c>
      <c r="B193" s="106" t="s">
        <v>81</v>
      </c>
      <c r="C193" s="110"/>
      <c r="D193" s="110"/>
      <c r="E193" s="110"/>
      <c r="F193" s="111"/>
      <c r="G193" s="111"/>
      <c r="H193" s="111"/>
      <c r="I193" s="111"/>
      <c r="J193" s="111"/>
      <c r="K193" s="111"/>
      <c r="L193" s="110">
        <v>1975</v>
      </c>
      <c r="M193" s="111"/>
    </row>
    <row r="194" spans="1:13" ht="15" customHeight="1" x14ac:dyDescent="0.3">
      <c r="A194" s="99">
        <v>45959</v>
      </c>
      <c r="B194" s="106" t="s">
        <v>81</v>
      </c>
      <c r="C194" s="110"/>
      <c r="D194" s="110"/>
      <c r="E194" s="110"/>
      <c r="F194" s="111"/>
      <c r="G194" s="111"/>
      <c r="H194" s="111"/>
      <c r="I194" s="111"/>
      <c r="J194" s="111"/>
      <c r="K194" s="111"/>
      <c r="L194" s="110">
        <v>1774</v>
      </c>
      <c r="M194" s="111"/>
    </row>
    <row r="195" spans="1:13" ht="15" customHeight="1" x14ac:dyDescent="0.3">
      <c r="A195" s="99">
        <v>45960</v>
      </c>
      <c r="B195" s="106" t="s">
        <v>81</v>
      </c>
      <c r="C195" s="110"/>
      <c r="D195" s="110"/>
      <c r="E195" s="110"/>
      <c r="F195" s="111"/>
      <c r="G195" s="111"/>
      <c r="H195" s="111"/>
      <c r="I195" s="111"/>
      <c r="J195" s="111"/>
      <c r="K195" s="111"/>
      <c r="L195" s="110"/>
      <c r="M195" s="111"/>
    </row>
    <row r="196" spans="1:13" ht="15" customHeight="1" thickBot="1" x14ac:dyDescent="0.35">
      <c r="A196" s="132">
        <v>45961</v>
      </c>
      <c r="B196" s="129" t="s">
        <v>81</v>
      </c>
      <c r="C196" s="130"/>
      <c r="D196" s="130"/>
      <c r="E196" s="130"/>
      <c r="F196" s="131"/>
      <c r="G196" s="131"/>
      <c r="H196" s="131"/>
      <c r="I196" s="131"/>
      <c r="J196" s="131"/>
      <c r="K196" s="131"/>
      <c r="L196" s="130"/>
      <c r="M196" s="131"/>
    </row>
    <row r="197" spans="1:13" ht="15" customHeight="1" x14ac:dyDescent="0.3"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</row>
    <row r="198" spans="1:13" ht="15" customHeight="1" x14ac:dyDescent="0.3">
      <c r="A198" s="101" t="s">
        <v>1</v>
      </c>
      <c r="B198" s="102"/>
      <c r="C198" s="102"/>
      <c r="D198" s="102"/>
      <c r="E198" s="102"/>
      <c r="F198" s="102"/>
      <c r="G198" s="102"/>
      <c r="H198" s="102"/>
      <c r="I198" s="102"/>
      <c r="J198" s="102"/>
      <c r="K198" s="102"/>
      <c r="L198" s="102"/>
      <c r="M198" s="102"/>
    </row>
    <row r="199" spans="1:13" ht="15" customHeight="1" x14ac:dyDescent="0.3">
      <c r="A199" s="101" t="s">
        <v>2</v>
      </c>
      <c r="B199" s="102"/>
    </row>
  </sheetData>
  <mergeCells count="1">
    <mergeCell ref="A1:M1"/>
  </mergeCells>
  <phoneticPr fontId="19" type="noConversion"/>
  <conditionalFormatting sqref="C3:C132 L3:L132 C137:C196 L137:L196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56"/>
  <sheetViews>
    <sheetView zoomScale="80" zoomScaleNormal="80" workbookViewId="0">
      <pane xSplit="1" ySplit="6" topLeftCell="B31" activePane="bottomRight" state="frozen"/>
      <selection pane="topRight" activeCell="B1" sqref="B1"/>
      <selection pane="bottomLeft" activeCell="A7" sqref="A7"/>
      <selection pane="bottomRight" activeCell="C59" sqref="C59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79" t="s">
        <v>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1"/>
    </row>
    <row r="2" spans="1:31" x14ac:dyDescent="0.3">
      <c r="A2" s="4" t="s">
        <v>16</v>
      </c>
      <c r="B2" s="9" t="s">
        <v>89</v>
      </c>
      <c r="C2" s="141" t="s">
        <v>91</v>
      </c>
      <c r="D2" s="188" t="s">
        <v>92</v>
      </c>
      <c r="E2" s="189"/>
      <c r="F2" s="189"/>
      <c r="G2" s="190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</row>
    <row r="3" spans="1:31" x14ac:dyDescent="0.3">
      <c r="A3" s="49" t="s">
        <v>14</v>
      </c>
      <c r="B3" s="37" t="s">
        <v>8</v>
      </c>
      <c r="C3" s="37" t="s">
        <v>9</v>
      </c>
      <c r="D3" s="37" t="s">
        <v>10</v>
      </c>
      <c r="E3" s="37" t="s">
        <v>11</v>
      </c>
      <c r="F3" s="37" t="s">
        <v>12</v>
      </c>
      <c r="G3" s="37" t="s">
        <v>13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</row>
    <row r="4" spans="1:31" ht="15" thickBot="1" x14ac:dyDescent="0.35">
      <c r="A4" s="50" t="s">
        <v>90</v>
      </c>
      <c r="B4" s="32">
        <v>160</v>
      </c>
      <c r="C4" s="32">
        <v>160</v>
      </c>
      <c r="D4" s="32">
        <v>160</v>
      </c>
      <c r="E4" s="32">
        <v>160</v>
      </c>
      <c r="F4" s="32">
        <v>160</v>
      </c>
      <c r="G4" s="32">
        <v>200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5">
      <c r="A5" s="114"/>
      <c r="B5" s="182" t="s">
        <v>80</v>
      </c>
      <c r="C5" s="183"/>
      <c r="D5" s="183"/>
      <c r="E5" s="183"/>
      <c r="F5" s="183"/>
      <c r="G5" s="184"/>
      <c r="H5" s="185" t="s">
        <v>17</v>
      </c>
      <c r="I5" s="186"/>
      <c r="J5" s="186"/>
      <c r="K5" s="186"/>
      <c r="L5" s="186"/>
      <c r="M5" s="187"/>
      <c r="N5" s="185" t="s">
        <v>72</v>
      </c>
      <c r="O5" s="186"/>
      <c r="P5" s="186"/>
      <c r="Q5" s="186"/>
      <c r="R5" s="186"/>
      <c r="S5" s="187"/>
      <c r="T5" s="185" t="s">
        <v>73</v>
      </c>
      <c r="U5" s="186"/>
      <c r="V5" s="186"/>
      <c r="W5" s="186"/>
      <c r="X5" s="186"/>
      <c r="Y5" s="187"/>
      <c r="Z5" s="1"/>
      <c r="AA5" s="1"/>
      <c r="AB5" s="1"/>
      <c r="AC5" s="1"/>
      <c r="AD5" s="1"/>
      <c r="AE5" s="1"/>
    </row>
    <row r="6" spans="1:31" ht="15" thickBot="1" x14ac:dyDescent="0.35">
      <c r="A6" s="115" t="s">
        <v>5</v>
      </c>
      <c r="B6" s="116" t="s">
        <v>26</v>
      </c>
      <c r="C6" s="33" t="s">
        <v>25</v>
      </c>
      <c r="D6" s="33" t="s">
        <v>24</v>
      </c>
      <c r="E6" s="33" t="s">
        <v>23</v>
      </c>
      <c r="F6" s="33" t="s">
        <v>27</v>
      </c>
      <c r="G6" s="34" t="s">
        <v>28</v>
      </c>
      <c r="H6" s="35" t="s">
        <v>29</v>
      </c>
      <c r="I6" s="35" t="s">
        <v>30</v>
      </c>
      <c r="J6" s="35" t="s">
        <v>31</v>
      </c>
      <c r="K6" s="35" t="s">
        <v>32</v>
      </c>
      <c r="L6" s="35" t="s">
        <v>33</v>
      </c>
      <c r="M6" s="36" t="s">
        <v>34</v>
      </c>
      <c r="N6" s="35" t="s">
        <v>74</v>
      </c>
      <c r="O6" s="35" t="s">
        <v>75</v>
      </c>
      <c r="P6" s="35" t="s">
        <v>76</v>
      </c>
      <c r="Q6" s="35" t="s">
        <v>77</v>
      </c>
      <c r="R6" s="35" t="s">
        <v>78</v>
      </c>
      <c r="S6" s="37" t="s">
        <v>79</v>
      </c>
      <c r="T6" s="35" t="s">
        <v>49</v>
      </c>
      <c r="U6" s="35" t="s">
        <v>50</v>
      </c>
      <c r="V6" s="35" t="s">
        <v>51</v>
      </c>
      <c r="W6" s="35" t="s">
        <v>52</v>
      </c>
      <c r="X6" s="35" t="s">
        <v>53</v>
      </c>
      <c r="Y6" s="37" t="s">
        <v>54</v>
      </c>
    </row>
    <row r="7" spans="1:31" ht="15" hidden="1" thickBot="1" x14ac:dyDescent="0.35">
      <c r="A7" s="117">
        <v>44562</v>
      </c>
      <c r="B7" s="118"/>
      <c r="C7" s="11"/>
      <c r="D7" s="11"/>
      <c r="E7" s="11"/>
      <c r="F7" s="11"/>
      <c r="G7" s="12"/>
      <c r="H7" s="13"/>
      <c r="I7" s="13"/>
      <c r="J7" s="13"/>
      <c r="K7" s="11"/>
      <c r="L7" s="11"/>
      <c r="M7" s="13"/>
      <c r="N7" s="61"/>
      <c r="O7" s="13"/>
      <c r="P7" s="13"/>
      <c r="Q7" s="13"/>
      <c r="R7" s="13"/>
      <c r="S7" s="12"/>
      <c r="T7" s="61"/>
      <c r="U7" s="13"/>
      <c r="V7" s="13"/>
      <c r="W7" s="13"/>
      <c r="X7" s="13"/>
      <c r="Y7" s="12"/>
    </row>
    <row r="8" spans="1:31" ht="15" hidden="1" thickBot="1" x14ac:dyDescent="0.35">
      <c r="A8" s="119">
        <v>44593</v>
      </c>
      <c r="B8" s="120"/>
      <c r="C8" s="14"/>
      <c r="D8" s="14"/>
      <c r="E8" s="14"/>
      <c r="F8" s="14"/>
      <c r="G8" s="15"/>
      <c r="H8" s="16"/>
      <c r="I8" s="16"/>
      <c r="J8" s="16"/>
      <c r="K8" s="16"/>
      <c r="L8" s="16"/>
      <c r="M8" s="16"/>
      <c r="N8" s="72"/>
      <c r="O8" s="16"/>
      <c r="P8" s="16"/>
      <c r="Q8" s="16"/>
      <c r="R8" s="16"/>
      <c r="S8" s="15"/>
      <c r="T8" s="72"/>
      <c r="U8" s="16"/>
      <c r="V8" s="16"/>
      <c r="W8" s="16"/>
      <c r="X8" s="16"/>
      <c r="Y8" s="15"/>
    </row>
    <row r="9" spans="1:31" ht="15" hidden="1" thickBot="1" x14ac:dyDescent="0.35">
      <c r="A9" s="119">
        <v>44621</v>
      </c>
      <c r="B9" s="120"/>
      <c r="C9" s="14"/>
      <c r="D9" s="14"/>
      <c r="E9" s="14"/>
      <c r="F9" s="14"/>
      <c r="G9" s="15"/>
      <c r="H9" s="16"/>
      <c r="I9" s="16"/>
      <c r="J9" s="16"/>
      <c r="K9" s="16"/>
      <c r="L9" s="16"/>
      <c r="M9" s="16"/>
      <c r="N9" s="72"/>
      <c r="O9" s="16"/>
      <c r="P9" s="16"/>
      <c r="Q9" s="16"/>
      <c r="R9" s="16"/>
      <c r="S9" s="15"/>
      <c r="T9" s="72"/>
      <c r="U9" s="16"/>
      <c r="V9" s="16"/>
      <c r="W9" s="16"/>
      <c r="X9" s="16"/>
      <c r="Y9" s="15"/>
    </row>
    <row r="10" spans="1:31" ht="15" hidden="1" thickBot="1" x14ac:dyDescent="0.35">
      <c r="A10" s="119">
        <v>44652</v>
      </c>
      <c r="B10" s="120"/>
      <c r="C10" s="14"/>
      <c r="D10" s="14"/>
      <c r="E10" s="14"/>
      <c r="F10" s="14"/>
      <c r="G10" s="15"/>
      <c r="H10" s="16"/>
      <c r="I10" s="16"/>
      <c r="J10" s="16"/>
      <c r="K10" s="16"/>
      <c r="L10" s="16"/>
      <c r="M10" s="16"/>
      <c r="N10" s="72"/>
      <c r="O10" s="16"/>
      <c r="P10" s="16"/>
      <c r="Q10" s="16"/>
      <c r="R10" s="16"/>
      <c r="S10" s="15"/>
      <c r="T10" s="72"/>
      <c r="U10" s="16"/>
      <c r="V10" s="16"/>
      <c r="W10" s="16"/>
      <c r="X10" s="16"/>
      <c r="Y10" s="15"/>
    </row>
    <row r="11" spans="1:31" ht="15" hidden="1" thickBot="1" x14ac:dyDescent="0.35">
      <c r="A11" s="119">
        <v>44682</v>
      </c>
      <c r="B11" s="120"/>
      <c r="C11" s="14"/>
      <c r="D11" s="14"/>
      <c r="E11" s="14"/>
      <c r="F11" s="14"/>
      <c r="G11" s="15"/>
      <c r="H11" s="16"/>
      <c r="I11" s="16"/>
      <c r="J11" s="16"/>
      <c r="K11" s="16"/>
      <c r="L11" s="16"/>
      <c r="M11" s="16"/>
      <c r="N11" s="72"/>
      <c r="O11" s="16"/>
      <c r="P11" s="16"/>
      <c r="Q11" s="16"/>
      <c r="R11" s="16"/>
      <c r="S11" s="15"/>
      <c r="T11" s="72"/>
      <c r="U11" s="16"/>
      <c r="V11" s="16"/>
      <c r="W11" s="16"/>
      <c r="X11" s="16"/>
      <c r="Y11" s="15"/>
    </row>
    <row r="12" spans="1:31" ht="15" hidden="1" thickBot="1" x14ac:dyDescent="0.35">
      <c r="A12" s="119">
        <v>44713</v>
      </c>
      <c r="B12" s="120"/>
      <c r="C12" s="14"/>
      <c r="D12" s="14"/>
      <c r="E12" s="14"/>
      <c r="F12" s="14"/>
      <c r="G12" s="15"/>
      <c r="H12" s="16"/>
      <c r="I12" s="16"/>
      <c r="J12" s="16"/>
      <c r="K12" s="16"/>
      <c r="L12" s="16"/>
      <c r="M12" s="16"/>
      <c r="N12" s="72"/>
      <c r="O12" s="16"/>
      <c r="P12" s="16"/>
      <c r="Q12" s="16"/>
      <c r="R12" s="16"/>
      <c r="S12" s="15"/>
      <c r="T12" s="72"/>
      <c r="U12" s="16"/>
      <c r="V12" s="16"/>
      <c r="W12" s="16"/>
      <c r="X12" s="16"/>
      <c r="Y12" s="15"/>
    </row>
    <row r="13" spans="1:31" ht="15" hidden="1" thickBot="1" x14ac:dyDescent="0.35">
      <c r="A13" s="119">
        <v>44743</v>
      </c>
      <c r="B13" s="120"/>
      <c r="C13" s="14"/>
      <c r="D13" s="14"/>
      <c r="E13" s="14"/>
      <c r="F13" s="14"/>
      <c r="G13" s="15"/>
      <c r="H13" s="16"/>
      <c r="I13" s="16"/>
      <c r="J13" s="16"/>
      <c r="K13" s="16"/>
      <c r="L13" s="16"/>
      <c r="M13" s="16"/>
      <c r="N13" s="72"/>
      <c r="O13" s="16"/>
      <c r="P13" s="16"/>
      <c r="Q13" s="16"/>
      <c r="R13" s="16"/>
      <c r="S13" s="15"/>
      <c r="T13" s="72"/>
      <c r="U13" s="16"/>
      <c r="V13" s="16"/>
      <c r="W13" s="16"/>
      <c r="X13" s="16"/>
      <c r="Y13" s="15"/>
    </row>
    <row r="14" spans="1:31" ht="15" hidden="1" thickBot="1" x14ac:dyDescent="0.35">
      <c r="A14" s="119">
        <v>44774</v>
      </c>
      <c r="B14" s="120"/>
      <c r="C14" s="14"/>
      <c r="D14" s="14"/>
      <c r="E14" s="14"/>
      <c r="F14" s="14"/>
      <c r="G14" s="15"/>
      <c r="H14" s="16"/>
      <c r="I14" s="16"/>
      <c r="J14" s="16"/>
      <c r="K14" s="16"/>
      <c r="L14" s="16"/>
      <c r="M14" s="16"/>
      <c r="N14" s="72"/>
      <c r="O14" s="16"/>
      <c r="P14" s="16"/>
      <c r="Q14" s="16"/>
      <c r="R14" s="16"/>
      <c r="S14" s="15"/>
      <c r="T14" s="72"/>
      <c r="U14" s="16"/>
      <c r="V14" s="16"/>
      <c r="W14" s="16"/>
      <c r="X14" s="16"/>
      <c r="Y14" s="15"/>
    </row>
    <row r="15" spans="1:31" ht="15" hidden="1" thickBot="1" x14ac:dyDescent="0.35">
      <c r="A15" s="119">
        <v>44805</v>
      </c>
      <c r="B15" s="120"/>
      <c r="C15" s="14"/>
      <c r="D15" s="14"/>
      <c r="E15" s="14"/>
      <c r="F15" s="14"/>
      <c r="G15" s="15"/>
      <c r="H15" s="16"/>
      <c r="I15" s="16"/>
      <c r="J15" s="16"/>
      <c r="K15" s="16"/>
      <c r="L15" s="16"/>
      <c r="M15" s="16"/>
      <c r="N15" s="72"/>
      <c r="O15" s="16"/>
      <c r="P15" s="16"/>
      <c r="Q15" s="16"/>
      <c r="R15" s="16"/>
      <c r="S15" s="15"/>
      <c r="T15" s="72"/>
      <c r="U15" s="16"/>
      <c r="V15" s="16"/>
      <c r="W15" s="16"/>
      <c r="X15" s="16"/>
      <c r="Y15" s="15"/>
    </row>
    <row r="16" spans="1:31" ht="15" hidden="1" thickBot="1" x14ac:dyDescent="0.35">
      <c r="A16" s="119">
        <v>44835</v>
      </c>
      <c r="B16" s="120"/>
      <c r="C16" s="14"/>
      <c r="D16" s="14"/>
      <c r="E16" s="14"/>
      <c r="F16" s="14"/>
      <c r="G16" s="15"/>
      <c r="H16" s="16"/>
      <c r="I16" s="16"/>
      <c r="J16" s="16"/>
      <c r="K16" s="16"/>
      <c r="L16" s="16"/>
      <c r="M16" s="16"/>
      <c r="N16" s="72"/>
      <c r="O16" s="16"/>
      <c r="P16" s="16"/>
      <c r="Q16" s="16"/>
      <c r="R16" s="16"/>
      <c r="S16" s="15"/>
      <c r="T16" s="72"/>
      <c r="U16" s="16"/>
      <c r="V16" s="16"/>
      <c r="W16" s="16"/>
      <c r="X16" s="16"/>
      <c r="Y16" s="15"/>
    </row>
    <row r="17" spans="1:25" ht="15" hidden="1" thickBot="1" x14ac:dyDescent="0.35">
      <c r="A17" s="119">
        <v>44866</v>
      </c>
      <c r="B17" s="120"/>
      <c r="C17" s="14"/>
      <c r="D17" s="14"/>
      <c r="E17" s="14"/>
      <c r="F17" s="14"/>
      <c r="G17" s="15"/>
      <c r="H17" s="16"/>
      <c r="I17" s="16"/>
      <c r="J17" s="16"/>
      <c r="K17" s="16"/>
      <c r="L17" s="16"/>
      <c r="M17" s="16"/>
      <c r="N17" s="72"/>
      <c r="O17" s="16"/>
      <c r="P17" s="16"/>
      <c r="Q17" s="16"/>
      <c r="R17" s="16"/>
      <c r="S17" s="15"/>
      <c r="T17" s="72"/>
      <c r="U17" s="16"/>
      <c r="V17" s="16"/>
      <c r="W17" s="16"/>
      <c r="X17" s="16"/>
      <c r="Y17" s="15"/>
    </row>
    <row r="18" spans="1:25" ht="15" hidden="1" thickBot="1" x14ac:dyDescent="0.35">
      <c r="A18" s="121">
        <v>44896</v>
      </c>
      <c r="B18" s="122"/>
      <c r="C18" s="17"/>
      <c r="D18" s="17"/>
      <c r="E18" s="17"/>
      <c r="F18" s="17"/>
      <c r="G18" s="18"/>
      <c r="H18" s="19"/>
      <c r="I18" s="19"/>
      <c r="J18" s="19"/>
      <c r="K18" s="19"/>
      <c r="L18" s="19"/>
      <c r="M18" s="19"/>
      <c r="N18" s="123"/>
      <c r="O18" s="19"/>
      <c r="P18" s="19"/>
      <c r="Q18" s="19"/>
      <c r="R18" s="19"/>
      <c r="S18" s="18"/>
      <c r="T18" s="123"/>
      <c r="U18" s="19"/>
      <c r="V18" s="19"/>
      <c r="W18" s="19"/>
      <c r="X18" s="19"/>
      <c r="Y18" s="18"/>
    </row>
    <row r="19" spans="1:25" ht="15" hidden="1" thickBot="1" x14ac:dyDescent="0.35">
      <c r="A19" s="117">
        <v>44927</v>
      </c>
      <c r="B19" s="118"/>
      <c r="C19" s="11"/>
      <c r="D19" s="11"/>
      <c r="E19" s="11"/>
      <c r="F19" s="11"/>
      <c r="G19" s="12"/>
      <c r="H19" s="13"/>
      <c r="I19" s="13"/>
      <c r="J19" s="13"/>
      <c r="K19" s="13"/>
      <c r="L19" s="13"/>
      <c r="M19" s="13"/>
      <c r="N19" s="61"/>
      <c r="O19" s="13"/>
      <c r="P19" s="13"/>
      <c r="Q19" s="13"/>
      <c r="R19" s="13"/>
      <c r="S19" s="12"/>
      <c r="T19" s="61"/>
      <c r="U19" s="13"/>
      <c r="V19" s="13"/>
      <c r="W19" s="13"/>
      <c r="X19" s="13"/>
      <c r="Y19" s="12"/>
    </row>
    <row r="20" spans="1:25" ht="15" hidden="1" thickBot="1" x14ac:dyDescent="0.35">
      <c r="A20" s="119">
        <v>44958</v>
      </c>
      <c r="B20" s="120"/>
      <c r="C20" s="14"/>
      <c r="D20" s="14"/>
      <c r="E20" s="14"/>
      <c r="F20" s="14"/>
      <c r="G20" s="15"/>
      <c r="H20" s="16"/>
      <c r="I20" s="16"/>
      <c r="J20" s="16"/>
      <c r="K20" s="16"/>
      <c r="L20" s="16"/>
      <c r="M20" s="16"/>
      <c r="N20" s="72"/>
      <c r="O20" s="16"/>
      <c r="P20" s="16"/>
      <c r="Q20" s="16"/>
      <c r="R20" s="16"/>
      <c r="S20" s="15"/>
      <c r="T20" s="72"/>
      <c r="U20" s="16"/>
      <c r="V20" s="16"/>
      <c r="W20" s="16"/>
      <c r="X20" s="16"/>
      <c r="Y20" s="15"/>
    </row>
    <row r="21" spans="1:25" ht="15" hidden="1" thickBot="1" x14ac:dyDescent="0.35">
      <c r="A21" s="119">
        <v>44986</v>
      </c>
      <c r="B21" s="120"/>
      <c r="C21" s="14"/>
      <c r="D21" s="14"/>
      <c r="E21" s="14"/>
      <c r="F21" s="14"/>
      <c r="G21" s="15"/>
      <c r="H21" s="16"/>
      <c r="I21" s="16"/>
      <c r="J21" s="16"/>
      <c r="K21" s="16"/>
      <c r="L21" s="16"/>
      <c r="M21" s="16"/>
      <c r="N21" s="72"/>
      <c r="O21" s="16"/>
      <c r="P21" s="16"/>
      <c r="Q21" s="16"/>
      <c r="R21" s="16"/>
      <c r="S21" s="15"/>
      <c r="T21" s="72"/>
      <c r="U21" s="16"/>
      <c r="V21" s="16"/>
      <c r="W21" s="16"/>
      <c r="X21" s="16"/>
      <c r="Y21" s="15"/>
    </row>
    <row r="22" spans="1:25" ht="15" hidden="1" thickBot="1" x14ac:dyDescent="0.35">
      <c r="A22" s="119">
        <v>45017</v>
      </c>
      <c r="B22" s="120"/>
      <c r="C22" s="14"/>
      <c r="D22" s="14"/>
      <c r="E22" s="14"/>
      <c r="F22" s="14"/>
      <c r="G22" s="15"/>
      <c r="H22" s="16"/>
      <c r="I22" s="16"/>
      <c r="J22" s="16"/>
      <c r="K22" s="16"/>
      <c r="L22" s="16"/>
      <c r="M22" s="16"/>
      <c r="N22" s="72"/>
      <c r="O22" s="16"/>
      <c r="P22" s="16"/>
      <c r="Q22" s="16"/>
      <c r="R22" s="16"/>
      <c r="S22" s="15"/>
      <c r="T22" s="72"/>
      <c r="U22" s="16"/>
      <c r="V22" s="16"/>
      <c r="W22" s="16"/>
      <c r="X22" s="16"/>
      <c r="Y22" s="15"/>
    </row>
    <row r="23" spans="1:25" ht="15" hidden="1" thickBot="1" x14ac:dyDescent="0.35">
      <c r="A23" s="119">
        <v>45047</v>
      </c>
      <c r="B23" s="120"/>
      <c r="C23" s="14"/>
      <c r="D23" s="14"/>
      <c r="E23" s="14"/>
      <c r="F23" s="14"/>
      <c r="G23" s="15"/>
      <c r="H23" s="16"/>
      <c r="I23" s="16"/>
      <c r="J23" s="16"/>
      <c r="K23" s="16"/>
      <c r="L23" s="16"/>
      <c r="M23" s="16"/>
      <c r="N23" s="72"/>
      <c r="O23" s="16"/>
      <c r="P23" s="16"/>
      <c r="Q23" s="16"/>
      <c r="R23" s="16"/>
      <c r="S23" s="15"/>
      <c r="T23" s="72"/>
      <c r="U23" s="16"/>
      <c r="V23" s="16"/>
      <c r="W23" s="16"/>
      <c r="X23" s="16"/>
      <c r="Y23" s="15"/>
    </row>
    <row r="24" spans="1:25" ht="15" hidden="1" thickBot="1" x14ac:dyDescent="0.35">
      <c r="A24" s="119">
        <v>45078</v>
      </c>
      <c r="B24" s="120"/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  <c r="N24" s="72"/>
      <c r="O24" s="16"/>
      <c r="P24" s="16"/>
      <c r="Q24" s="16"/>
      <c r="R24" s="16"/>
      <c r="S24" s="15"/>
      <c r="T24" s="72"/>
      <c r="U24" s="16"/>
      <c r="V24" s="16"/>
      <c r="W24" s="16"/>
      <c r="X24" s="16"/>
      <c r="Y24" s="15"/>
    </row>
    <row r="25" spans="1:25" ht="15" hidden="1" thickBot="1" x14ac:dyDescent="0.35">
      <c r="A25" s="119">
        <v>45108</v>
      </c>
      <c r="B25" s="120"/>
      <c r="C25" s="14"/>
      <c r="D25" s="14"/>
      <c r="E25" s="14"/>
      <c r="F25" s="14"/>
      <c r="G25" s="15"/>
      <c r="H25" s="16"/>
      <c r="I25" s="16"/>
      <c r="J25" s="16"/>
      <c r="K25" s="16"/>
      <c r="L25" s="16"/>
      <c r="M25" s="16"/>
      <c r="N25" s="72"/>
      <c r="O25" s="16"/>
      <c r="P25" s="16"/>
      <c r="Q25" s="16"/>
      <c r="R25" s="16"/>
      <c r="S25" s="15"/>
      <c r="T25" s="72"/>
      <c r="U25" s="16"/>
      <c r="V25" s="16"/>
      <c r="W25" s="16"/>
      <c r="X25" s="16"/>
      <c r="Y25" s="15"/>
    </row>
    <row r="26" spans="1:25" ht="15" hidden="1" thickBot="1" x14ac:dyDescent="0.35">
      <c r="A26" s="119">
        <v>45139</v>
      </c>
      <c r="B26" s="120"/>
      <c r="C26" s="14"/>
      <c r="D26" s="14"/>
      <c r="E26" s="14"/>
      <c r="F26" s="14"/>
      <c r="G26" s="15"/>
      <c r="H26" s="16"/>
      <c r="I26" s="16"/>
      <c r="J26" s="16"/>
      <c r="K26" s="16"/>
      <c r="L26" s="16"/>
      <c r="M26" s="16"/>
      <c r="N26" s="72"/>
      <c r="O26" s="16"/>
      <c r="P26" s="16"/>
      <c r="Q26" s="16"/>
      <c r="R26" s="16"/>
      <c r="S26" s="15"/>
      <c r="T26" s="72"/>
      <c r="U26" s="16"/>
      <c r="V26" s="16"/>
      <c r="W26" s="16"/>
      <c r="X26" s="16"/>
      <c r="Y26" s="15"/>
    </row>
    <row r="27" spans="1:25" ht="15" hidden="1" thickBot="1" x14ac:dyDescent="0.35">
      <c r="A27" s="119">
        <v>45170</v>
      </c>
      <c r="B27" s="120"/>
      <c r="C27" s="14"/>
      <c r="D27" s="14"/>
      <c r="E27" s="14"/>
      <c r="F27" s="14"/>
      <c r="G27" s="15"/>
      <c r="H27" s="16"/>
      <c r="I27" s="16"/>
      <c r="J27" s="16"/>
      <c r="K27" s="16"/>
      <c r="L27" s="16"/>
      <c r="M27" s="16"/>
      <c r="N27" s="72"/>
      <c r="O27" s="16"/>
      <c r="P27" s="16"/>
      <c r="Q27" s="16"/>
      <c r="R27" s="16"/>
      <c r="S27" s="15"/>
      <c r="T27" s="72"/>
      <c r="U27" s="16"/>
      <c r="V27" s="16"/>
      <c r="W27" s="16"/>
      <c r="X27" s="16"/>
      <c r="Y27" s="15"/>
    </row>
    <row r="28" spans="1:25" ht="15" hidden="1" thickBot="1" x14ac:dyDescent="0.35">
      <c r="A28" s="119">
        <v>45200</v>
      </c>
      <c r="B28" s="120"/>
      <c r="C28" s="14"/>
      <c r="D28" s="14"/>
      <c r="E28" s="14"/>
      <c r="F28" s="14"/>
      <c r="G28" s="15"/>
      <c r="H28" s="16"/>
      <c r="I28" s="16"/>
      <c r="J28" s="16"/>
      <c r="K28" s="16"/>
      <c r="L28" s="16"/>
      <c r="M28" s="16"/>
      <c r="N28" s="72"/>
      <c r="O28" s="16"/>
      <c r="P28" s="16"/>
      <c r="Q28" s="16"/>
      <c r="R28" s="16"/>
      <c r="S28" s="15"/>
      <c r="T28" s="72"/>
      <c r="U28" s="16"/>
      <c r="V28" s="16"/>
      <c r="W28" s="16"/>
      <c r="X28" s="16"/>
      <c r="Y28" s="15"/>
    </row>
    <row r="29" spans="1:25" ht="15" hidden="1" thickBot="1" x14ac:dyDescent="0.35">
      <c r="A29" s="119">
        <v>45231</v>
      </c>
      <c r="B29" s="120"/>
      <c r="C29" s="14"/>
      <c r="D29" s="14"/>
      <c r="E29" s="14"/>
      <c r="F29" s="14"/>
      <c r="G29" s="15"/>
      <c r="H29" s="16"/>
      <c r="I29" s="16"/>
      <c r="J29" s="16"/>
      <c r="K29" s="16"/>
      <c r="L29" s="16"/>
      <c r="M29" s="16"/>
      <c r="N29" s="72"/>
      <c r="O29" s="16"/>
      <c r="P29" s="16"/>
      <c r="Q29" s="16"/>
      <c r="R29" s="16"/>
      <c r="S29" s="15"/>
      <c r="T29" s="72"/>
      <c r="U29" s="16"/>
      <c r="V29" s="16"/>
      <c r="W29" s="16"/>
      <c r="X29" s="16"/>
      <c r="Y29" s="15"/>
    </row>
    <row r="30" spans="1:25" ht="15" hidden="1" thickBot="1" x14ac:dyDescent="0.35">
      <c r="A30" s="121">
        <v>45261</v>
      </c>
      <c r="B30" s="122"/>
      <c r="C30" s="17"/>
      <c r="D30" s="17"/>
      <c r="E30" s="17"/>
      <c r="F30" s="17"/>
      <c r="G30" s="18"/>
      <c r="H30" s="19"/>
      <c r="I30" s="19"/>
      <c r="J30" s="19"/>
      <c r="K30" s="19"/>
      <c r="L30" s="19"/>
      <c r="M30" s="19"/>
      <c r="N30" s="123"/>
      <c r="O30" s="19"/>
      <c r="P30" s="19"/>
      <c r="Q30" s="19"/>
      <c r="R30" s="19"/>
      <c r="S30" s="18"/>
      <c r="T30" s="123"/>
      <c r="U30" s="19"/>
      <c r="V30" s="19"/>
      <c r="W30" s="19"/>
      <c r="X30" s="19"/>
      <c r="Y30" s="18"/>
    </row>
    <row r="31" spans="1:25" x14ac:dyDescent="0.3">
      <c r="A31" s="117">
        <v>45292</v>
      </c>
      <c r="B31" s="118"/>
      <c r="C31" s="11"/>
      <c r="D31" s="11"/>
      <c r="E31" s="11"/>
      <c r="F31" s="11"/>
      <c r="G31" s="12"/>
      <c r="H31" s="13"/>
      <c r="I31" s="13"/>
      <c r="J31" s="13"/>
      <c r="K31" s="13"/>
      <c r="L31" s="13"/>
      <c r="M31" s="13"/>
      <c r="N31" s="61"/>
      <c r="O31" s="13"/>
      <c r="P31" s="13"/>
      <c r="Q31" s="13"/>
      <c r="R31" s="13"/>
      <c r="S31" s="12"/>
      <c r="T31" s="61"/>
      <c r="U31" s="13"/>
      <c r="V31" s="13"/>
      <c r="W31" s="13"/>
      <c r="X31" s="13"/>
      <c r="Y31" s="12"/>
    </row>
    <row r="32" spans="1:25" x14ac:dyDescent="0.3">
      <c r="A32" s="119">
        <v>45323</v>
      </c>
      <c r="B32" s="120"/>
      <c r="C32" s="14"/>
      <c r="D32" s="14"/>
      <c r="E32" s="14"/>
      <c r="F32" s="14"/>
      <c r="G32" s="15"/>
      <c r="H32" s="16"/>
      <c r="I32" s="16"/>
      <c r="J32" s="16"/>
      <c r="K32" s="16"/>
      <c r="L32" s="16"/>
      <c r="M32" s="16"/>
      <c r="N32" s="72"/>
      <c r="O32" s="16"/>
      <c r="P32" s="16"/>
      <c r="Q32" s="16"/>
      <c r="R32" s="16"/>
      <c r="S32" s="15"/>
      <c r="T32" s="72"/>
      <c r="U32" s="16"/>
      <c r="V32" s="16"/>
      <c r="W32" s="16"/>
      <c r="X32" s="16"/>
      <c r="Y32" s="15"/>
    </row>
    <row r="33" spans="1:25" x14ac:dyDescent="0.3">
      <c r="A33" s="119">
        <v>45352</v>
      </c>
      <c r="B33" s="120"/>
      <c r="C33" s="14"/>
      <c r="D33" s="14"/>
      <c r="E33" s="14"/>
      <c r="F33" s="14"/>
      <c r="G33" s="15"/>
      <c r="H33" s="16"/>
      <c r="I33" s="16"/>
      <c r="J33" s="16"/>
      <c r="K33" s="16"/>
      <c r="L33" s="16"/>
      <c r="M33" s="16"/>
      <c r="N33" s="72"/>
      <c r="O33" s="16"/>
      <c r="P33" s="16"/>
      <c r="Q33" s="16"/>
      <c r="R33" s="16"/>
      <c r="S33" s="15"/>
      <c r="T33" s="72"/>
      <c r="U33" s="16"/>
      <c r="V33" s="16"/>
      <c r="W33" s="16"/>
      <c r="X33" s="16"/>
      <c r="Y33" s="15"/>
    </row>
    <row r="34" spans="1:25" x14ac:dyDescent="0.3">
      <c r="A34" s="119">
        <v>45383</v>
      </c>
      <c r="B34" s="120"/>
      <c r="C34" s="14"/>
      <c r="D34" s="14"/>
      <c r="E34" s="14"/>
      <c r="F34" s="14"/>
      <c r="G34" s="15"/>
      <c r="H34" s="16"/>
      <c r="I34" s="16"/>
      <c r="J34" s="16"/>
      <c r="K34" s="16"/>
      <c r="L34" s="16"/>
      <c r="M34" s="16"/>
      <c r="N34" s="72"/>
      <c r="O34" s="16"/>
      <c r="P34" s="16"/>
      <c r="Q34" s="16"/>
      <c r="R34" s="16"/>
      <c r="S34" s="15"/>
      <c r="T34" s="72"/>
      <c r="U34" s="16"/>
      <c r="V34" s="16"/>
      <c r="W34" s="16"/>
      <c r="X34" s="16"/>
      <c r="Y34" s="15"/>
    </row>
    <row r="35" spans="1:25" x14ac:dyDescent="0.3">
      <c r="A35" s="119">
        <v>45413</v>
      </c>
      <c r="B35" s="120"/>
      <c r="C35" s="14"/>
      <c r="D35" s="14"/>
      <c r="E35" s="14"/>
      <c r="F35" s="14"/>
      <c r="G35" s="15"/>
      <c r="H35" s="16"/>
      <c r="I35" s="16"/>
      <c r="J35" s="16"/>
      <c r="K35" s="16"/>
      <c r="L35" s="16"/>
      <c r="M35" s="16"/>
      <c r="N35" s="72"/>
      <c r="O35" s="16"/>
      <c r="P35" s="16"/>
      <c r="Q35" s="16"/>
      <c r="R35" s="16"/>
      <c r="S35" s="15"/>
      <c r="T35" s="72"/>
      <c r="U35" s="16"/>
      <c r="V35" s="16"/>
      <c r="W35" s="16"/>
      <c r="X35" s="16"/>
      <c r="Y35" s="15"/>
    </row>
    <row r="36" spans="1:25" x14ac:dyDescent="0.3">
      <c r="A36" s="119">
        <v>45444</v>
      </c>
      <c r="B36" s="120"/>
      <c r="C36" s="14"/>
      <c r="D36" s="14"/>
      <c r="E36" s="14"/>
      <c r="F36" s="14"/>
      <c r="G36" s="15"/>
      <c r="H36" s="16"/>
      <c r="I36" s="16"/>
      <c r="J36" s="16"/>
      <c r="K36" s="16"/>
      <c r="L36" s="16"/>
      <c r="M36" s="16"/>
      <c r="N36" s="72"/>
      <c r="O36" s="16"/>
      <c r="P36" s="16"/>
      <c r="Q36" s="16"/>
      <c r="R36" s="16"/>
      <c r="S36" s="15"/>
      <c r="T36" s="72"/>
      <c r="U36" s="16"/>
      <c r="V36" s="16"/>
      <c r="W36" s="16"/>
      <c r="X36" s="16"/>
      <c r="Y36" s="15"/>
    </row>
    <row r="37" spans="1:25" x14ac:dyDescent="0.3">
      <c r="A37" s="119">
        <v>45474</v>
      </c>
      <c r="B37" s="120"/>
      <c r="C37" s="14"/>
      <c r="D37" s="14"/>
      <c r="E37" s="14"/>
      <c r="F37" s="14"/>
      <c r="G37" s="15"/>
      <c r="H37" s="16"/>
      <c r="I37" s="16"/>
      <c r="J37" s="16"/>
      <c r="K37" s="16"/>
      <c r="L37" s="16"/>
      <c r="M37" s="16"/>
      <c r="N37" s="72"/>
      <c r="O37" s="16"/>
      <c r="P37" s="16"/>
      <c r="Q37" s="16"/>
      <c r="R37" s="16"/>
      <c r="S37" s="15"/>
      <c r="T37" s="72"/>
      <c r="U37" s="16"/>
      <c r="V37" s="16"/>
      <c r="W37" s="16"/>
      <c r="X37" s="16"/>
      <c r="Y37" s="15"/>
    </row>
    <row r="38" spans="1:25" x14ac:dyDescent="0.3">
      <c r="A38" s="119">
        <v>45505</v>
      </c>
      <c r="B38" s="120"/>
      <c r="C38" s="14"/>
      <c r="D38" s="14"/>
      <c r="E38" s="14"/>
      <c r="F38" s="14"/>
      <c r="G38" s="15"/>
      <c r="H38" s="16"/>
      <c r="I38" s="16"/>
      <c r="J38" s="16"/>
      <c r="K38" s="16"/>
      <c r="L38" s="16"/>
      <c r="M38" s="16"/>
      <c r="N38" s="72">
        <v>0</v>
      </c>
      <c r="O38" s="16">
        <v>0</v>
      </c>
      <c r="P38" s="16">
        <v>18</v>
      </c>
      <c r="Q38" s="16">
        <v>14</v>
      </c>
      <c r="R38" s="16">
        <v>0</v>
      </c>
      <c r="S38" s="15">
        <v>7</v>
      </c>
      <c r="T38" s="72"/>
      <c r="U38" s="16"/>
      <c r="V38" s="16"/>
      <c r="W38" s="16"/>
      <c r="X38" s="16"/>
      <c r="Y38" s="15"/>
    </row>
    <row r="39" spans="1:25" x14ac:dyDescent="0.3">
      <c r="A39" s="119">
        <v>45536</v>
      </c>
      <c r="B39" s="120"/>
      <c r="C39" s="14"/>
      <c r="D39" s="14"/>
      <c r="E39" s="14"/>
      <c r="F39" s="14"/>
      <c r="G39" s="15"/>
      <c r="H39" s="16">
        <v>0</v>
      </c>
      <c r="I39" s="16">
        <v>0</v>
      </c>
      <c r="J39" s="16">
        <v>569</v>
      </c>
      <c r="K39" s="16">
        <v>493</v>
      </c>
      <c r="L39" s="16">
        <v>0</v>
      </c>
      <c r="M39" s="16">
        <v>492</v>
      </c>
      <c r="N39" s="72">
        <v>0</v>
      </c>
      <c r="O39" s="16">
        <v>0</v>
      </c>
      <c r="P39" s="16">
        <v>62</v>
      </c>
      <c r="Q39" s="16">
        <v>54</v>
      </c>
      <c r="R39" s="16">
        <v>0</v>
      </c>
      <c r="S39" s="15">
        <v>19</v>
      </c>
      <c r="T39" s="72">
        <v>0</v>
      </c>
      <c r="U39" s="16">
        <v>0</v>
      </c>
      <c r="V39" s="16">
        <v>54</v>
      </c>
      <c r="W39" s="16">
        <v>38</v>
      </c>
      <c r="X39" s="16">
        <v>0</v>
      </c>
      <c r="Y39" s="15">
        <v>0</v>
      </c>
    </row>
    <row r="40" spans="1:25" x14ac:dyDescent="0.3">
      <c r="A40" s="119">
        <v>45566</v>
      </c>
      <c r="B40" s="120">
        <v>0</v>
      </c>
      <c r="C40" s="14">
        <v>0</v>
      </c>
      <c r="D40" s="14">
        <v>0</v>
      </c>
      <c r="E40" s="14">
        <v>5452</v>
      </c>
      <c r="F40" s="14">
        <v>2481</v>
      </c>
      <c r="G40" s="15">
        <v>13713</v>
      </c>
      <c r="H40" s="16">
        <v>0</v>
      </c>
      <c r="I40" s="16">
        <v>0</v>
      </c>
      <c r="J40" s="16">
        <v>0</v>
      </c>
      <c r="K40" s="16">
        <v>183</v>
      </c>
      <c r="L40" s="16">
        <v>179</v>
      </c>
      <c r="M40" s="16">
        <v>1226</v>
      </c>
      <c r="N40" s="72">
        <v>0</v>
      </c>
      <c r="O40" s="16">
        <v>0</v>
      </c>
      <c r="P40" s="16">
        <v>0</v>
      </c>
      <c r="Q40" s="16">
        <v>128</v>
      </c>
      <c r="R40" s="16">
        <v>130</v>
      </c>
      <c r="S40" s="15">
        <v>137</v>
      </c>
      <c r="T40" s="72">
        <v>0</v>
      </c>
      <c r="U40" s="16">
        <v>0</v>
      </c>
      <c r="V40" s="16">
        <v>0</v>
      </c>
      <c r="W40" s="16">
        <v>186</v>
      </c>
      <c r="X40" s="16">
        <v>190</v>
      </c>
      <c r="Y40" s="15">
        <v>204</v>
      </c>
    </row>
    <row r="41" spans="1:25" x14ac:dyDescent="0.3">
      <c r="A41" s="119">
        <v>45597</v>
      </c>
      <c r="B41" s="120">
        <v>0</v>
      </c>
      <c r="C41" s="14">
        <v>9256</v>
      </c>
      <c r="D41" s="14">
        <v>7210</v>
      </c>
      <c r="E41" s="14">
        <v>0</v>
      </c>
      <c r="F41" s="14">
        <v>0</v>
      </c>
      <c r="G41" s="15">
        <v>19550</v>
      </c>
      <c r="H41" s="16">
        <v>0</v>
      </c>
      <c r="I41" s="16">
        <v>26</v>
      </c>
      <c r="J41" s="16">
        <v>23</v>
      </c>
      <c r="K41" s="16">
        <v>0</v>
      </c>
      <c r="L41" s="16">
        <v>0</v>
      </c>
      <c r="M41" s="16">
        <v>90</v>
      </c>
      <c r="N41" s="72">
        <v>0</v>
      </c>
      <c r="O41" s="16">
        <v>134</v>
      </c>
      <c r="P41" s="16">
        <v>133</v>
      </c>
      <c r="Q41" s="16">
        <v>0</v>
      </c>
      <c r="R41" s="16">
        <v>0</v>
      </c>
      <c r="S41" s="15">
        <v>136</v>
      </c>
      <c r="T41" s="72">
        <v>0</v>
      </c>
      <c r="U41" s="16">
        <v>198</v>
      </c>
      <c r="V41" s="16">
        <v>196</v>
      </c>
      <c r="W41" s="16">
        <v>0</v>
      </c>
      <c r="X41" s="16">
        <v>0</v>
      </c>
      <c r="Y41" s="15">
        <v>202</v>
      </c>
    </row>
    <row r="42" spans="1:25" ht="15" thickBot="1" x14ac:dyDescent="0.35">
      <c r="A42" s="124">
        <v>45627</v>
      </c>
      <c r="B42" s="122">
        <v>6939</v>
      </c>
      <c r="C42" s="17">
        <v>5402</v>
      </c>
      <c r="D42" s="17">
        <v>0</v>
      </c>
      <c r="E42" s="17">
        <v>0</v>
      </c>
      <c r="F42" s="17">
        <v>0</v>
      </c>
      <c r="G42" s="18">
        <v>16239</v>
      </c>
      <c r="H42" s="31">
        <v>2</v>
      </c>
      <c r="I42" s="31">
        <v>1</v>
      </c>
      <c r="J42" s="31">
        <v>0</v>
      </c>
      <c r="K42" s="31">
        <v>0</v>
      </c>
      <c r="L42" s="31">
        <v>0</v>
      </c>
      <c r="M42" s="31">
        <v>19</v>
      </c>
      <c r="N42" s="123"/>
      <c r="O42" s="19"/>
      <c r="P42" s="19"/>
      <c r="Q42" s="19"/>
      <c r="R42" s="19"/>
      <c r="S42" s="18"/>
      <c r="T42" s="123">
        <v>126</v>
      </c>
      <c r="U42" s="19">
        <v>132</v>
      </c>
      <c r="V42" s="19">
        <v>0</v>
      </c>
      <c r="W42" s="19">
        <v>0</v>
      </c>
      <c r="X42" s="19">
        <v>0</v>
      </c>
      <c r="Y42" s="18">
        <v>130</v>
      </c>
    </row>
    <row r="43" spans="1:25" x14ac:dyDescent="0.3">
      <c r="A43" s="117">
        <v>45658</v>
      </c>
      <c r="B43" s="118">
        <v>7092</v>
      </c>
      <c r="C43" s="11">
        <v>5555</v>
      </c>
      <c r="D43" s="11">
        <v>0</v>
      </c>
      <c r="E43" s="11">
        <v>0</v>
      </c>
      <c r="F43" s="11">
        <v>0</v>
      </c>
      <c r="G43" s="12">
        <v>15317</v>
      </c>
      <c r="H43" s="13">
        <v>35</v>
      </c>
      <c r="I43" s="13">
        <v>32</v>
      </c>
      <c r="J43" s="13">
        <v>0</v>
      </c>
      <c r="K43" s="13">
        <v>0</v>
      </c>
      <c r="L43" s="13">
        <v>0</v>
      </c>
      <c r="M43" s="13">
        <v>232</v>
      </c>
      <c r="N43" s="61">
        <v>147</v>
      </c>
      <c r="O43" s="13">
        <v>149</v>
      </c>
      <c r="P43" s="13">
        <v>0</v>
      </c>
      <c r="Q43" s="13">
        <v>0</v>
      </c>
      <c r="R43" s="13">
        <v>0</v>
      </c>
      <c r="S43" s="12">
        <v>148</v>
      </c>
      <c r="T43" s="61"/>
      <c r="U43" s="13"/>
      <c r="V43" s="13"/>
      <c r="W43" s="13"/>
      <c r="X43" s="13"/>
      <c r="Y43" s="12"/>
    </row>
    <row r="44" spans="1:25" x14ac:dyDescent="0.3">
      <c r="A44" s="119">
        <v>45689</v>
      </c>
      <c r="B44" s="120">
        <v>4743</v>
      </c>
      <c r="C44" s="14">
        <v>3879</v>
      </c>
      <c r="D44" s="14">
        <v>0</v>
      </c>
      <c r="E44" s="14">
        <v>0</v>
      </c>
      <c r="F44" s="14">
        <v>0</v>
      </c>
      <c r="G44" s="15">
        <v>11899</v>
      </c>
      <c r="H44" s="16">
        <v>13</v>
      </c>
      <c r="I44" s="16">
        <v>7</v>
      </c>
      <c r="J44" s="16">
        <v>0</v>
      </c>
      <c r="K44" s="16">
        <v>0</v>
      </c>
      <c r="L44" s="16">
        <v>0</v>
      </c>
      <c r="M44" s="16">
        <v>62</v>
      </c>
      <c r="N44" s="72">
        <v>413</v>
      </c>
      <c r="O44" s="16">
        <v>140</v>
      </c>
      <c r="P44" s="16">
        <v>0</v>
      </c>
      <c r="Q44" s="16">
        <v>0</v>
      </c>
      <c r="R44" s="16">
        <v>0</v>
      </c>
      <c r="S44" s="15">
        <v>146</v>
      </c>
      <c r="T44" s="72"/>
      <c r="U44" s="16"/>
      <c r="V44" s="16"/>
      <c r="W44" s="16"/>
      <c r="X44" s="16"/>
      <c r="Y44" s="15"/>
    </row>
    <row r="45" spans="1:25" x14ac:dyDescent="0.3">
      <c r="A45" s="119">
        <v>45717</v>
      </c>
      <c r="B45" s="120">
        <v>0</v>
      </c>
      <c r="C45" s="14">
        <v>5908</v>
      </c>
      <c r="D45" s="14">
        <v>4632</v>
      </c>
      <c r="E45" s="14">
        <v>0</v>
      </c>
      <c r="F45" s="14">
        <v>0</v>
      </c>
      <c r="G45" s="15">
        <v>15176</v>
      </c>
      <c r="H45" s="16">
        <v>0</v>
      </c>
      <c r="I45" s="16">
        <v>16</v>
      </c>
      <c r="J45" s="16">
        <v>10</v>
      </c>
      <c r="K45" s="16">
        <v>0</v>
      </c>
      <c r="L45" s="16">
        <v>0</v>
      </c>
      <c r="M45" s="16">
        <v>101</v>
      </c>
      <c r="N45" s="72">
        <v>0</v>
      </c>
      <c r="O45" s="16">
        <v>163</v>
      </c>
      <c r="P45" s="16">
        <v>153</v>
      </c>
      <c r="Q45" s="16">
        <v>0</v>
      </c>
      <c r="R45" s="16">
        <v>0</v>
      </c>
      <c r="S45" s="15">
        <v>164</v>
      </c>
      <c r="T45" s="72">
        <v>0</v>
      </c>
      <c r="U45" s="16">
        <v>3</v>
      </c>
      <c r="V45" s="16">
        <v>0</v>
      </c>
      <c r="W45" s="16">
        <v>0</v>
      </c>
      <c r="X45" s="16">
        <v>0</v>
      </c>
      <c r="Y45" s="15">
        <v>0</v>
      </c>
    </row>
    <row r="46" spans="1:25" x14ac:dyDescent="0.3">
      <c r="A46" s="119">
        <v>45748</v>
      </c>
      <c r="B46" s="120">
        <v>0</v>
      </c>
      <c r="C46" s="14">
        <v>0</v>
      </c>
      <c r="D46" s="14">
        <v>0</v>
      </c>
      <c r="E46" s="14">
        <f>1900+1784</f>
        <v>3684</v>
      </c>
      <c r="F46" s="14">
        <f>1524+1373</f>
        <v>2897</v>
      </c>
      <c r="G46" s="15">
        <f>5607+5370</f>
        <v>10977</v>
      </c>
      <c r="H46" s="16">
        <v>0</v>
      </c>
      <c r="I46" s="16">
        <v>0</v>
      </c>
      <c r="J46" s="16">
        <v>0</v>
      </c>
      <c r="K46" s="16">
        <v>7</v>
      </c>
      <c r="L46" s="16">
        <v>4</v>
      </c>
      <c r="M46" s="16">
        <v>17</v>
      </c>
      <c r="N46" s="72">
        <v>0</v>
      </c>
      <c r="O46" s="16">
        <v>0</v>
      </c>
      <c r="P46" s="16">
        <v>0</v>
      </c>
      <c r="Q46" s="16">
        <v>94</v>
      </c>
      <c r="R46" s="16">
        <v>94</v>
      </c>
      <c r="S46" s="15">
        <v>89</v>
      </c>
      <c r="T46" s="72"/>
      <c r="U46" s="16"/>
      <c r="V46" s="16"/>
      <c r="W46" s="16"/>
      <c r="X46" s="16"/>
      <c r="Y46" s="15"/>
    </row>
    <row r="47" spans="1:25" x14ac:dyDescent="0.3">
      <c r="A47" s="119">
        <v>45778</v>
      </c>
      <c r="B47" s="120">
        <v>0</v>
      </c>
      <c r="C47" s="14">
        <v>0</v>
      </c>
      <c r="D47" s="14">
        <v>0</v>
      </c>
      <c r="E47" s="14">
        <v>4066</v>
      </c>
      <c r="F47" s="14">
        <v>3407</v>
      </c>
      <c r="G47" s="15">
        <v>14216</v>
      </c>
      <c r="H47" s="16">
        <v>0</v>
      </c>
      <c r="I47" s="16">
        <v>0</v>
      </c>
      <c r="J47" s="16">
        <v>0</v>
      </c>
      <c r="K47" s="16">
        <v>1</v>
      </c>
      <c r="L47" s="16">
        <v>0</v>
      </c>
      <c r="M47" s="16">
        <v>1</v>
      </c>
      <c r="N47" s="72">
        <v>0</v>
      </c>
      <c r="O47" s="16">
        <v>0</v>
      </c>
      <c r="P47" s="16">
        <v>0</v>
      </c>
      <c r="Q47" s="16">
        <v>87</v>
      </c>
      <c r="R47" s="16">
        <v>89</v>
      </c>
      <c r="S47" s="15">
        <v>89</v>
      </c>
      <c r="T47" s="72"/>
      <c r="U47" s="16"/>
      <c r="V47" s="16"/>
      <c r="W47" s="16"/>
      <c r="X47" s="16"/>
      <c r="Y47" s="15"/>
    </row>
    <row r="48" spans="1:25" x14ac:dyDescent="0.3">
      <c r="A48" s="119">
        <v>45809</v>
      </c>
      <c r="B48" s="120">
        <v>0</v>
      </c>
      <c r="C48" s="14">
        <v>0</v>
      </c>
      <c r="D48" s="14">
        <v>4143</v>
      </c>
      <c r="E48" s="14">
        <v>3209</v>
      </c>
      <c r="F48" s="14">
        <v>0</v>
      </c>
      <c r="G48" s="15">
        <v>13501</v>
      </c>
      <c r="H48" s="16">
        <v>0</v>
      </c>
      <c r="I48" s="16">
        <v>0</v>
      </c>
      <c r="J48" s="16">
        <v>3</v>
      </c>
      <c r="K48" s="16">
        <v>0</v>
      </c>
      <c r="L48" s="16">
        <v>0</v>
      </c>
      <c r="M48" s="16">
        <v>2</v>
      </c>
      <c r="N48" s="72">
        <v>0</v>
      </c>
      <c r="O48" s="16">
        <v>0</v>
      </c>
      <c r="P48" s="16">
        <v>91</v>
      </c>
      <c r="Q48" s="16">
        <v>91</v>
      </c>
      <c r="R48" s="16">
        <v>0</v>
      </c>
      <c r="S48" s="15">
        <v>91</v>
      </c>
      <c r="T48" s="72"/>
      <c r="U48" s="16"/>
      <c r="V48" s="16"/>
      <c r="W48" s="16"/>
      <c r="X48" s="16"/>
      <c r="Y48" s="15"/>
    </row>
    <row r="49" spans="1:25" x14ac:dyDescent="0.3">
      <c r="A49" s="119">
        <v>45839</v>
      </c>
      <c r="B49" s="120">
        <v>5480</v>
      </c>
      <c r="C49" s="14">
        <v>4459</v>
      </c>
      <c r="D49" s="14">
        <v>0</v>
      </c>
      <c r="E49" s="14">
        <v>0</v>
      </c>
      <c r="F49" s="14">
        <v>0</v>
      </c>
      <c r="G49" s="15">
        <v>17381</v>
      </c>
      <c r="H49" s="16">
        <v>35</v>
      </c>
      <c r="I49" s="16">
        <v>27</v>
      </c>
      <c r="J49" s="16">
        <v>0</v>
      </c>
      <c r="K49" s="16">
        <v>0</v>
      </c>
      <c r="L49" s="16">
        <v>0</v>
      </c>
      <c r="M49" s="16">
        <v>110</v>
      </c>
      <c r="N49" s="72">
        <v>160</v>
      </c>
      <c r="O49" s="16">
        <v>167</v>
      </c>
      <c r="P49" s="16">
        <v>0</v>
      </c>
      <c r="Q49" s="16">
        <v>0</v>
      </c>
      <c r="R49" s="16">
        <v>0</v>
      </c>
      <c r="S49" s="15">
        <v>169</v>
      </c>
      <c r="T49" s="72"/>
      <c r="U49" s="16"/>
      <c r="V49" s="16"/>
      <c r="W49" s="16"/>
      <c r="X49" s="16"/>
      <c r="Y49" s="15"/>
    </row>
    <row r="50" spans="1:25" x14ac:dyDescent="0.3">
      <c r="A50" s="119">
        <v>45870</v>
      </c>
      <c r="B50" s="120">
        <v>0</v>
      </c>
      <c r="C50" s="14">
        <v>0</v>
      </c>
      <c r="D50" s="14">
        <v>5338</v>
      </c>
      <c r="E50" s="14">
        <v>4370</v>
      </c>
      <c r="F50" s="14">
        <v>0</v>
      </c>
      <c r="G50" s="15">
        <v>17220</v>
      </c>
      <c r="H50" s="16">
        <v>0</v>
      </c>
      <c r="I50" s="16">
        <v>0</v>
      </c>
      <c r="J50" s="16">
        <v>15</v>
      </c>
      <c r="K50" s="16">
        <v>17</v>
      </c>
      <c r="L50" s="16">
        <v>0</v>
      </c>
      <c r="M50" s="16">
        <v>109</v>
      </c>
      <c r="N50" s="72">
        <v>0</v>
      </c>
      <c r="O50" s="16">
        <v>0</v>
      </c>
      <c r="P50" s="16">
        <v>166</v>
      </c>
      <c r="Q50" s="16">
        <v>172</v>
      </c>
      <c r="R50" s="16">
        <v>0</v>
      </c>
      <c r="S50" s="15">
        <v>172</v>
      </c>
      <c r="T50" s="72"/>
      <c r="U50" s="16"/>
      <c r="V50" s="16"/>
      <c r="W50" s="16"/>
      <c r="X50" s="16"/>
      <c r="Y50" s="15"/>
    </row>
    <row r="51" spans="1:25" x14ac:dyDescent="0.3">
      <c r="A51" s="119">
        <v>45901</v>
      </c>
      <c r="B51" s="120">
        <v>0</v>
      </c>
      <c r="C51" s="14">
        <v>0</v>
      </c>
      <c r="D51" s="14">
        <v>7478</v>
      </c>
      <c r="E51" s="14">
        <v>5950</v>
      </c>
      <c r="F51" s="14">
        <v>0</v>
      </c>
      <c r="G51" s="15">
        <v>18868</v>
      </c>
      <c r="H51" s="16">
        <v>0</v>
      </c>
      <c r="I51" s="16">
        <v>0</v>
      </c>
      <c r="J51" s="16">
        <v>28</v>
      </c>
      <c r="K51" s="16">
        <v>24</v>
      </c>
      <c r="L51" s="16">
        <v>0</v>
      </c>
      <c r="M51" s="16">
        <v>168</v>
      </c>
      <c r="N51" s="72">
        <v>0</v>
      </c>
      <c r="O51" s="16">
        <v>0</v>
      </c>
      <c r="P51" s="16">
        <v>179</v>
      </c>
      <c r="Q51" s="16">
        <v>182</v>
      </c>
      <c r="R51" s="16">
        <v>0</v>
      </c>
      <c r="S51" s="15">
        <v>176</v>
      </c>
      <c r="T51" s="72"/>
      <c r="U51" s="16"/>
      <c r="V51" s="16"/>
      <c r="W51" s="16"/>
      <c r="X51" s="16"/>
      <c r="Y51" s="15"/>
    </row>
    <row r="52" spans="1:25" x14ac:dyDescent="0.3">
      <c r="A52" s="119">
        <v>45931</v>
      </c>
      <c r="B52" s="157">
        <v>0</v>
      </c>
      <c r="C52" s="158">
        <v>0</v>
      </c>
      <c r="D52" s="158">
        <v>0</v>
      </c>
      <c r="E52" s="158">
        <v>5452</v>
      </c>
      <c r="F52" s="158">
        <v>2481</v>
      </c>
      <c r="G52" s="143">
        <v>13713</v>
      </c>
      <c r="H52" s="159">
        <v>0</v>
      </c>
      <c r="I52" s="159">
        <v>0</v>
      </c>
      <c r="J52" s="159">
        <v>0</v>
      </c>
      <c r="K52" s="159">
        <v>183</v>
      </c>
      <c r="L52" s="159">
        <v>179</v>
      </c>
      <c r="M52" s="159">
        <v>1226</v>
      </c>
      <c r="N52" s="160">
        <v>0</v>
      </c>
      <c r="O52" s="159">
        <v>0</v>
      </c>
      <c r="P52" s="159">
        <v>0</v>
      </c>
      <c r="Q52" s="159">
        <v>128</v>
      </c>
      <c r="R52" s="159">
        <v>130</v>
      </c>
      <c r="S52" s="143">
        <v>137</v>
      </c>
      <c r="T52" s="72"/>
      <c r="U52" s="16"/>
      <c r="V52" s="16"/>
      <c r="W52" s="16"/>
      <c r="X52" s="16"/>
      <c r="Y52" s="15"/>
    </row>
    <row r="53" spans="1:25" x14ac:dyDescent="0.3">
      <c r="A53" s="119">
        <v>45962</v>
      </c>
      <c r="B53" s="157">
        <v>0</v>
      </c>
      <c r="C53" s="158">
        <v>9256</v>
      </c>
      <c r="D53" s="158">
        <v>7210</v>
      </c>
      <c r="E53" s="158">
        <v>0</v>
      </c>
      <c r="F53" s="158">
        <v>0</v>
      </c>
      <c r="G53" s="143">
        <v>19550</v>
      </c>
      <c r="H53" s="159">
        <v>0</v>
      </c>
      <c r="I53" s="159">
        <v>26</v>
      </c>
      <c r="J53" s="159">
        <v>23</v>
      </c>
      <c r="K53" s="159">
        <v>0</v>
      </c>
      <c r="L53" s="159">
        <v>0</v>
      </c>
      <c r="M53" s="159">
        <v>90</v>
      </c>
      <c r="N53" s="160">
        <v>0</v>
      </c>
      <c r="O53" s="159">
        <v>134</v>
      </c>
      <c r="P53" s="159">
        <v>133</v>
      </c>
      <c r="Q53" s="159">
        <v>0</v>
      </c>
      <c r="R53" s="159">
        <v>0</v>
      </c>
      <c r="S53" s="143">
        <v>136</v>
      </c>
      <c r="T53" s="72"/>
      <c r="U53" s="16"/>
      <c r="V53" s="16"/>
      <c r="W53" s="16"/>
      <c r="X53" s="16"/>
      <c r="Y53" s="15"/>
    </row>
    <row r="54" spans="1:25" ht="15" thickBot="1" x14ac:dyDescent="0.35">
      <c r="A54" s="124">
        <v>45992</v>
      </c>
      <c r="B54" s="161">
        <v>6939</v>
      </c>
      <c r="C54" s="162">
        <v>5402</v>
      </c>
      <c r="D54" s="162">
        <v>0</v>
      </c>
      <c r="E54" s="162">
        <v>0</v>
      </c>
      <c r="F54" s="162">
        <v>0</v>
      </c>
      <c r="G54" s="163">
        <v>16239</v>
      </c>
      <c r="H54" s="164">
        <v>2</v>
      </c>
      <c r="I54" s="164">
        <v>1</v>
      </c>
      <c r="J54" s="164">
        <v>0</v>
      </c>
      <c r="K54" s="164">
        <v>0</v>
      </c>
      <c r="L54" s="164">
        <v>0</v>
      </c>
      <c r="M54" s="164">
        <v>19</v>
      </c>
      <c r="N54" s="165"/>
      <c r="O54" s="166"/>
      <c r="P54" s="166"/>
      <c r="Q54" s="166"/>
      <c r="R54" s="166"/>
      <c r="S54" s="163"/>
      <c r="T54" s="123"/>
      <c r="U54" s="19"/>
      <c r="V54" s="19"/>
      <c r="W54" s="19"/>
      <c r="X54" s="19"/>
      <c r="Y54" s="18"/>
    </row>
    <row r="56" spans="1:25" x14ac:dyDescent="0.3">
      <c r="A56" s="137" t="s">
        <v>93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43D37-DA6B-4469-85F4-38B4FDD9A136}">
  <dimension ref="A1:AE56"/>
  <sheetViews>
    <sheetView zoomScale="85" zoomScaleNormal="85" workbookViewId="0">
      <pane xSplit="1" ySplit="6" topLeftCell="B23" activePane="bottomRight" state="frozen"/>
      <selection pane="topRight" activeCell="B1" sqref="B1"/>
      <selection pane="bottomLeft" activeCell="A7" sqref="A7"/>
      <selection pane="bottomRight" activeCell="A57" sqref="A57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79" t="s">
        <v>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1"/>
    </row>
    <row r="2" spans="1:31" x14ac:dyDescent="0.3">
      <c r="A2" s="4" t="s">
        <v>16</v>
      </c>
      <c r="B2" s="171" t="s">
        <v>89</v>
      </c>
      <c r="C2" s="141" t="s">
        <v>91</v>
      </c>
      <c r="D2" s="188"/>
      <c r="E2" s="189"/>
      <c r="F2" s="189"/>
      <c r="G2" s="190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</row>
    <row r="3" spans="1:31" x14ac:dyDescent="0.3">
      <c r="A3" s="49" t="s">
        <v>14</v>
      </c>
      <c r="B3" s="37" t="s">
        <v>8</v>
      </c>
      <c r="C3" s="37" t="s">
        <v>9</v>
      </c>
      <c r="D3" s="37" t="s">
        <v>10</v>
      </c>
      <c r="E3" s="37" t="s">
        <v>11</v>
      </c>
      <c r="F3" s="37" t="s">
        <v>12</v>
      </c>
      <c r="G3" s="37" t="s">
        <v>13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</row>
    <row r="4" spans="1:31" ht="15" thickBot="1" x14ac:dyDescent="0.35">
      <c r="A4" s="50" t="s">
        <v>15</v>
      </c>
      <c r="B4" s="170">
        <v>11</v>
      </c>
      <c r="C4" s="170">
        <v>11</v>
      </c>
      <c r="D4" s="170">
        <v>11</v>
      </c>
      <c r="E4" s="170">
        <v>11</v>
      </c>
      <c r="F4" s="170">
        <v>11</v>
      </c>
      <c r="G4" s="170">
        <v>17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5">
      <c r="A5" s="114"/>
      <c r="B5" s="182" t="s">
        <v>80</v>
      </c>
      <c r="C5" s="183"/>
      <c r="D5" s="183"/>
      <c r="E5" s="183"/>
      <c r="F5" s="183"/>
      <c r="G5" s="184"/>
      <c r="H5" s="185" t="s">
        <v>17</v>
      </c>
      <c r="I5" s="186"/>
      <c r="J5" s="186"/>
      <c r="K5" s="186"/>
      <c r="L5" s="186"/>
      <c r="M5" s="187"/>
      <c r="N5" s="185" t="s">
        <v>72</v>
      </c>
      <c r="O5" s="186"/>
      <c r="P5" s="186"/>
      <c r="Q5" s="186"/>
      <c r="R5" s="186"/>
      <c r="S5" s="187"/>
      <c r="T5" s="185" t="s">
        <v>73</v>
      </c>
      <c r="U5" s="186"/>
      <c r="V5" s="186"/>
      <c r="W5" s="186"/>
      <c r="X5" s="186"/>
      <c r="Y5" s="187"/>
      <c r="Z5" s="1"/>
      <c r="AA5" s="1"/>
      <c r="AB5" s="1"/>
      <c r="AC5" s="1"/>
      <c r="AD5" s="1"/>
      <c r="AE5" s="1"/>
    </row>
    <row r="6" spans="1:31" ht="15" thickBot="1" x14ac:dyDescent="0.35">
      <c r="A6" s="115" t="s">
        <v>5</v>
      </c>
      <c r="B6" s="116" t="s">
        <v>26</v>
      </c>
      <c r="C6" s="33" t="s">
        <v>25</v>
      </c>
      <c r="D6" s="33" t="s">
        <v>24</v>
      </c>
      <c r="E6" s="33" t="s">
        <v>23</v>
      </c>
      <c r="F6" s="33" t="s">
        <v>27</v>
      </c>
      <c r="G6" s="34" t="s">
        <v>28</v>
      </c>
      <c r="H6" s="35" t="s">
        <v>29</v>
      </c>
      <c r="I6" s="35" t="s">
        <v>30</v>
      </c>
      <c r="J6" s="35" t="s">
        <v>31</v>
      </c>
      <c r="K6" s="35" t="s">
        <v>32</v>
      </c>
      <c r="L6" s="35" t="s">
        <v>33</v>
      </c>
      <c r="M6" s="36" t="s">
        <v>34</v>
      </c>
      <c r="N6" s="35" t="s">
        <v>74</v>
      </c>
      <c r="O6" s="35" t="s">
        <v>75</v>
      </c>
      <c r="P6" s="35" t="s">
        <v>76</v>
      </c>
      <c r="Q6" s="35" t="s">
        <v>77</v>
      </c>
      <c r="R6" s="35" t="s">
        <v>78</v>
      </c>
      <c r="S6" s="37" t="s">
        <v>79</v>
      </c>
      <c r="T6" s="35" t="s">
        <v>49</v>
      </c>
      <c r="U6" s="35" t="s">
        <v>50</v>
      </c>
      <c r="V6" s="35" t="s">
        <v>51</v>
      </c>
      <c r="W6" s="35" t="s">
        <v>52</v>
      </c>
      <c r="X6" s="35" t="s">
        <v>53</v>
      </c>
      <c r="Y6" s="37" t="s">
        <v>54</v>
      </c>
    </row>
    <row r="7" spans="1:31" x14ac:dyDescent="0.3">
      <c r="A7" s="117">
        <v>44562</v>
      </c>
      <c r="B7" s="118"/>
      <c r="C7" s="11"/>
      <c r="D7" s="11"/>
      <c r="E7" s="11"/>
      <c r="F7" s="11"/>
      <c r="G7" s="12"/>
      <c r="H7" s="13"/>
      <c r="I7" s="13"/>
      <c r="J7" s="13"/>
      <c r="K7" s="11"/>
      <c r="L7" s="11"/>
      <c r="M7" s="13"/>
      <c r="N7" s="61"/>
      <c r="O7" s="13"/>
      <c r="P7" s="13"/>
      <c r="Q7" s="13"/>
      <c r="R7" s="13"/>
      <c r="S7" s="12"/>
      <c r="T7" s="61"/>
      <c r="U7" s="13"/>
      <c r="V7" s="13"/>
      <c r="W7" s="13"/>
      <c r="X7" s="13"/>
      <c r="Y7" s="12"/>
    </row>
    <row r="8" spans="1:31" x14ac:dyDescent="0.3">
      <c r="A8" s="119">
        <v>44593</v>
      </c>
      <c r="B8" s="120"/>
      <c r="C8" s="14"/>
      <c r="D8" s="14"/>
      <c r="E8" s="14"/>
      <c r="F8" s="14"/>
      <c r="G8" s="15"/>
      <c r="H8" s="16"/>
      <c r="I8" s="16"/>
      <c r="J8" s="16"/>
      <c r="K8" s="16"/>
      <c r="L8" s="16"/>
      <c r="M8" s="16"/>
      <c r="N8" s="72"/>
      <c r="O8" s="16"/>
      <c r="P8" s="16"/>
      <c r="Q8" s="16"/>
      <c r="R8" s="16"/>
      <c r="S8" s="15"/>
      <c r="T8" s="72"/>
      <c r="U8" s="16"/>
      <c r="V8" s="16"/>
      <c r="W8" s="16"/>
      <c r="X8" s="16"/>
      <c r="Y8" s="15"/>
    </row>
    <row r="9" spans="1:31" x14ac:dyDescent="0.3">
      <c r="A9" s="119">
        <v>44621</v>
      </c>
      <c r="B9" s="120"/>
      <c r="C9" s="14"/>
      <c r="D9" s="14"/>
      <c r="E9" s="14"/>
      <c r="F9" s="14"/>
      <c r="G9" s="15"/>
      <c r="H9" s="16"/>
      <c r="I9" s="16"/>
      <c r="J9" s="16"/>
      <c r="K9" s="16"/>
      <c r="L9" s="16"/>
      <c r="M9" s="16"/>
      <c r="N9" s="72"/>
      <c r="O9" s="16"/>
      <c r="P9" s="16"/>
      <c r="Q9" s="16"/>
      <c r="R9" s="16"/>
      <c r="S9" s="15"/>
      <c r="T9" s="72"/>
      <c r="U9" s="16"/>
      <c r="V9" s="16"/>
      <c r="W9" s="16"/>
      <c r="X9" s="16"/>
      <c r="Y9" s="15"/>
    </row>
    <row r="10" spans="1:31" x14ac:dyDescent="0.3">
      <c r="A10" s="119">
        <v>44652</v>
      </c>
      <c r="B10" s="120"/>
      <c r="C10" s="14"/>
      <c r="D10" s="14"/>
      <c r="E10" s="14"/>
      <c r="F10" s="14"/>
      <c r="G10" s="15"/>
      <c r="H10" s="16"/>
      <c r="I10" s="16"/>
      <c r="J10" s="16"/>
      <c r="K10" s="16"/>
      <c r="L10" s="16"/>
      <c r="M10" s="16"/>
      <c r="N10" s="72"/>
      <c r="O10" s="16"/>
      <c r="P10" s="16"/>
      <c r="Q10" s="16"/>
      <c r="R10" s="16"/>
      <c r="S10" s="15"/>
      <c r="T10" s="72"/>
      <c r="U10" s="16"/>
      <c r="V10" s="16"/>
      <c r="W10" s="16"/>
      <c r="X10" s="16"/>
      <c r="Y10" s="15"/>
    </row>
    <row r="11" spans="1:31" x14ac:dyDescent="0.3">
      <c r="A11" s="119">
        <v>44682</v>
      </c>
      <c r="B11" s="120"/>
      <c r="C11" s="14"/>
      <c r="D11" s="14"/>
      <c r="E11" s="14"/>
      <c r="F11" s="14"/>
      <c r="G11" s="15"/>
      <c r="H11" s="16"/>
      <c r="I11" s="16"/>
      <c r="J11" s="16"/>
      <c r="K11" s="16"/>
      <c r="L11" s="16"/>
      <c r="M11" s="16"/>
      <c r="N11" s="72"/>
      <c r="O11" s="16"/>
      <c r="P11" s="16"/>
      <c r="Q11" s="16"/>
      <c r="R11" s="16"/>
      <c r="S11" s="15"/>
      <c r="T11" s="72"/>
      <c r="U11" s="16"/>
      <c r="V11" s="16"/>
      <c r="W11" s="16"/>
      <c r="X11" s="16"/>
      <c r="Y11" s="15"/>
    </row>
    <row r="12" spans="1:31" x14ac:dyDescent="0.3">
      <c r="A12" s="119">
        <v>44713</v>
      </c>
      <c r="B12" s="120"/>
      <c r="C12" s="14"/>
      <c r="D12" s="14"/>
      <c r="E12" s="14"/>
      <c r="F12" s="14"/>
      <c r="G12" s="15"/>
      <c r="H12" s="16"/>
      <c r="I12" s="16"/>
      <c r="J12" s="16"/>
      <c r="K12" s="16"/>
      <c r="L12" s="16"/>
      <c r="M12" s="16"/>
      <c r="N12" s="72"/>
      <c r="O12" s="16"/>
      <c r="P12" s="16"/>
      <c r="Q12" s="16"/>
      <c r="R12" s="16"/>
      <c r="S12" s="15"/>
      <c r="T12" s="72"/>
      <c r="U12" s="16"/>
      <c r="V12" s="16"/>
      <c r="W12" s="16"/>
      <c r="X12" s="16"/>
      <c r="Y12" s="15"/>
    </row>
    <row r="13" spans="1:31" x14ac:dyDescent="0.3">
      <c r="A13" s="119">
        <v>44743</v>
      </c>
      <c r="B13" s="120"/>
      <c r="C13" s="14"/>
      <c r="D13" s="14"/>
      <c r="E13" s="14"/>
      <c r="F13" s="14"/>
      <c r="G13" s="15"/>
      <c r="H13" s="16"/>
      <c r="I13" s="16"/>
      <c r="J13" s="16"/>
      <c r="K13" s="16"/>
      <c r="L13" s="16"/>
      <c r="M13" s="16"/>
      <c r="N13" s="72"/>
      <c r="O13" s="16"/>
      <c r="P13" s="16"/>
      <c r="Q13" s="16"/>
      <c r="R13" s="16"/>
      <c r="S13" s="15"/>
      <c r="T13" s="72"/>
      <c r="U13" s="16"/>
      <c r="V13" s="16"/>
      <c r="W13" s="16"/>
      <c r="X13" s="16"/>
      <c r="Y13" s="15"/>
    </row>
    <row r="14" spans="1:31" x14ac:dyDescent="0.3">
      <c r="A14" s="119">
        <v>44774</v>
      </c>
      <c r="B14" s="120"/>
      <c r="C14" s="14"/>
      <c r="D14" s="14"/>
      <c r="E14" s="14"/>
      <c r="F14" s="14"/>
      <c r="G14" s="15"/>
      <c r="H14" s="16"/>
      <c r="I14" s="16"/>
      <c r="J14" s="16"/>
      <c r="K14" s="16"/>
      <c r="L14" s="16"/>
      <c r="M14" s="16"/>
      <c r="N14" s="72"/>
      <c r="O14" s="16"/>
      <c r="P14" s="16"/>
      <c r="Q14" s="16"/>
      <c r="R14" s="16"/>
      <c r="S14" s="15"/>
      <c r="T14" s="72"/>
      <c r="U14" s="16"/>
      <c r="V14" s="16"/>
      <c r="W14" s="16"/>
      <c r="X14" s="16"/>
      <c r="Y14" s="15"/>
    </row>
    <row r="15" spans="1:31" x14ac:dyDescent="0.3">
      <c r="A15" s="119">
        <v>44805</v>
      </c>
      <c r="B15" s="120"/>
      <c r="C15" s="14"/>
      <c r="D15" s="14"/>
      <c r="E15" s="14"/>
      <c r="F15" s="14"/>
      <c r="G15" s="15"/>
      <c r="H15" s="16"/>
      <c r="I15" s="16"/>
      <c r="J15" s="16"/>
      <c r="K15" s="16"/>
      <c r="L15" s="16"/>
      <c r="M15" s="16"/>
      <c r="N15" s="72"/>
      <c r="O15" s="16"/>
      <c r="P15" s="16"/>
      <c r="Q15" s="16"/>
      <c r="R15" s="16"/>
      <c r="S15" s="15"/>
      <c r="T15" s="72"/>
      <c r="U15" s="16"/>
      <c r="V15" s="16"/>
      <c r="W15" s="16"/>
      <c r="X15" s="16"/>
      <c r="Y15" s="15"/>
    </row>
    <row r="16" spans="1:31" x14ac:dyDescent="0.3">
      <c r="A16" s="119">
        <v>44835</v>
      </c>
      <c r="B16" s="120"/>
      <c r="C16" s="14"/>
      <c r="D16" s="14"/>
      <c r="E16" s="14"/>
      <c r="F16" s="14"/>
      <c r="G16" s="15"/>
      <c r="H16" s="16"/>
      <c r="I16" s="16"/>
      <c r="J16" s="16"/>
      <c r="K16" s="16"/>
      <c r="L16" s="16"/>
      <c r="M16" s="16"/>
      <c r="N16" s="72"/>
      <c r="O16" s="16"/>
      <c r="P16" s="16"/>
      <c r="Q16" s="16"/>
      <c r="R16" s="16"/>
      <c r="S16" s="15"/>
      <c r="T16" s="72"/>
      <c r="U16" s="16"/>
      <c r="V16" s="16"/>
      <c r="W16" s="16"/>
      <c r="X16" s="16"/>
      <c r="Y16" s="15"/>
    </row>
    <row r="17" spans="1:25" x14ac:dyDescent="0.3">
      <c r="A17" s="119">
        <v>44866</v>
      </c>
      <c r="B17" s="120"/>
      <c r="C17" s="14"/>
      <c r="D17" s="14"/>
      <c r="E17" s="14"/>
      <c r="F17" s="14"/>
      <c r="G17" s="15"/>
      <c r="H17" s="16"/>
      <c r="I17" s="16"/>
      <c r="J17" s="16"/>
      <c r="K17" s="16"/>
      <c r="L17" s="16"/>
      <c r="M17" s="16"/>
      <c r="N17" s="72"/>
      <c r="O17" s="16"/>
      <c r="P17" s="16"/>
      <c r="Q17" s="16"/>
      <c r="R17" s="16"/>
      <c r="S17" s="15"/>
      <c r="T17" s="72"/>
      <c r="U17" s="16"/>
      <c r="V17" s="16"/>
      <c r="W17" s="16"/>
      <c r="X17" s="16"/>
      <c r="Y17" s="15"/>
    </row>
    <row r="18" spans="1:25" ht="15" thickBot="1" x14ac:dyDescent="0.35">
      <c r="A18" s="121">
        <v>44896</v>
      </c>
      <c r="B18" s="122"/>
      <c r="C18" s="17"/>
      <c r="D18" s="17"/>
      <c r="E18" s="17"/>
      <c r="F18" s="17"/>
      <c r="G18" s="18"/>
      <c r="H18" s="19"/>
      <c r="I18" s="19"/>
      <c r="J18" s="19"/>
      <c r="K18" s="19"/>
      <c r="L18" s="19"/>
      <c r="M18" s="19"/>
      <c r="N18" s="123"/>
      <c r="O18" s="19"/>
      <c r="P18" s="19"/>
      <c r="Q18" s="19"/>
      <c r="R18" s="19"/>
      <c r="S18" s="18"/>
      <c r="T18" s="123"/>
      <c r="U18" s="19"/>
      <c r="V18" s="19"/>
      <c r="W18" s="19"/>
      <c r="X18" s="19"/>
      <c r="Y18" s="18"/>
    </row>
    <row r="19" spans="1:25" x14ac:dyDescent="0.3">
      <c r="A19" s="117">
        <v>44927</v>
      </c>
      <c r="B19" s="118"/>
      <c r="C19" s="11"/>
      <c r="D19" s="11"/>
      <c r="E19" s="11"/>
      <c r="F19" s="11"/>
      <c r="G19" s="12"/>
      <c r="H19" s="13"/>
      <c r="I19" s="13"/>
      <c r="J19" s="13"/>
      <c r="K19" s="13"/>
      <c r="L19" s="13"/>
      <c r="M19" s="13"/>
      <c r="N19" s="61"/>
      <c r="O19" s="13"/>
      <c r="P19" s="13"/>
      <c r="Q19" s="13"/>
      <c r="R19" s="13"/>
      <c r="S19" s="12"/>
      <c r="T19" s="61"/>
      <c r="U19" s="13"/>
      <c r="V19" s="13"/>
      <c r="W19" s="13"/>
      <c r="X19" s="13"/>
      <c r="Y19" s="12"/>
    </row>
    <row r="20" spans="1:25" x14ac:dyDescent="0.3">
      <c r="A20" s="119">
        <v>44958</v>
      </c>
      <c r="B20" s="120"/>
      <c r="C20" s="14"/>
      <c r="D20" s="14"/>
      <c r="E20" s="14"/>
      <c r="F20" s="14"/>
      <c r="G20" s="15"/>
      <c r="H20" s="16"/>
      <c r="I20" s="16"/>
      <c r="J20" s="16"/>
      <c r="K20" s="16"/>
      <c r="L20" s="16"/>
      <c r="M20" s="16"/>
      <c r="N20" s="72"/>
      <c r="O20" s="16"/>
      <c r="P20" s="16"/>
      <c r="Q20" s="16"/>
      <c r="R20" s="16"/>
      <c r="S20" s="15"/>
      <c r="T20" s="72"/>
      <c r="U20" s="16"/>
      <c r="V20" s="16"/>
      <c r="W20" s="16"/>
      <c r="X20" s="16"/>
      <c r="Y20" s="15"/>
    </row>
    <row r="21" spans="1:25" x14ac:dyDescent="0.3">
      <c r="A21" s="119">
        <v>44986</v>
      </c>
      <c r="B21" s="120"/>
      <c r="C21" s="14"/>
      <c r="D21" s="14"/>
      <c r="E21" s="14"/>
      <c r="F21" s="14"/>
      <c r="G21" s="15"/>
      <c r="H21" s="16"/>
      <c r="I21" s="16"/>
      <c r="J21" s="16"/>
      <c r="K21" s="16"/>
      <c r="L21" s="16"/>
      <c r="M21" s="16"/>
      <c r="N21" s="72"/>
      <c r="O21" s="16"/>
      <c r="P21" s="16"/>
      <c r="Q21" s="16"/>
      <c r="R21" s="16"/>
      <c r="S21" s="15"/>
      <c r="T21" s="72"/>
      <c r="U21" s="16"/>
      <c r="V21" s="16"/>
      <c r="W21" s="16"/>
      <c r="X21" s="16"/>
      <c r="Y21" s="15"/>
    </row>
    <row r="22" spans="1:25" x14ac:dyDescent="0.3">
      <c r="A22" s="119">
        <v>45017</v>
      </c>
      <c r="B22" s="120"/>
      <c r="C22" s="14"/>
      <c r="D22" s="14"/>
      <c r="E22" s="14"/>
      <c r="F22" s="14"/>
      <c r="G22" s="15"/>
      <c r="H22" s="16"/>
      <c r="I22" s="16"/>
      <c r="J22" s="16"/>
      <c r="K22" s="16"/>
      <c r="L22" s="16"/>
      <c r="M22" s="16"/>
      <c r="N22" s="72"/>
      <c r="O22" s="16"/>
      <c r="P22" s="16"/>
      <c r="Q22" s="16"/>
      <c r="R22" s="16"/>
      <c r="S22" s="15"/>
      <c r="T22" s="72"/>
      <c r="U22" s="16"/>
      <c r="V22" s="16"/>
      <c r="W22" s="16"/>
      <c r="X22" s="16"/>
      <c r="Y22" s="15"/>
    </row>
    <row r="23" spans="1:25" x14ac:dyDescent="0.3">
      <c r="A23" s="119">
        <v>45047</v>
      </c>
      <c r="B23" s="120"/>
      <c r="C23" s="14"/>
      <c r="D23" s="14"/>
      <c r="E23" s="14"/>
      <c r="F23" s="14"/>
      <c r="G23" s="15"/>
      <c r="H23" s="16"/>
      <c r="I23" s="16"/>
      <c r="J23" s="16"/>
      <c r="K23" s="16"/>
      <c r="L23" s="16"/>
      <c r="M23" s="16"/>
      <c r="N23" s="72"/>
      <c r="O23" s="16"/>
      <c r="P23" s="16"/>
      <c r="Q23" s="16"/>
      <c r="R23" s="16"/>
      <c r="S23" s="15"/>
      <c r="T23" s="72"/>
      <c r="U23" s="16"/>
      <c r="V23" s="16"/>
      <c r="W23" s="16"/>
      <c r="X23" s="16"/>
      <c r="Y23" s="15"/>
    </row>
    <row r="24" spans="1:25" x14ac:dyDescent="0.3">
      <c r="A24" s="119">
        <v>45078</v>
      </c>
      <c r="B24" s="120"/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  <c r="N24" s="72"/>
      <c r="O24" s="16"/>
      <c r="P24" s="16"/>
      <c r="Q24" s="16"/>
      <c r="R24" s="16"/>
      <c r="S24" s="15"/>
      <c r="T24" s="72"/>
      <c r="U24" s="16"/>
      <c r="V24" s="16"/>
      <c r="W24" s="16"/>
      <c r="X24" s="16"/>
      <c r="Y24" s="15"/>
    </row>
    <row r="25" spans="1:25" x14ac:dyDescent="0.3">
      <c r="A25" s="119">
        <v>45108</v>
      </c>
      <c r="B25" s="120"/>
      <c r="C25" s="14"/>
      <c r="D25" s="14"/>
      <c r="E25" s="14"/>
      <c r="F25" s="14"/>
      <c r="G25" s="15"/>
      <c r="H25" s="16"/>
      <c r="I25" s="16"/>
      <c r="J25" s="16"/>
      <c r="K25" s="16"/>
      <c r="L25" s="16"/>
      <c r="M25" s="16"/>
      <c r="N25" s="72"/>
      <c r="O25" s="16"/>
      <c r="P25" s="16"/>
      <c r="Q25" s="16"/>
      <c r="R25" s="16"/>
      <c r="S25" s="15"/>
      <c r="T25" s="72"/>
      <c r="U25" s="16"/>
      <c r="V25" s="16"/>
      <c r="W25" s="16"/>
      <c r="X25" s="16"/>
      <c r="Y25" s="15"/>
    </row>
    <row r="26" spans="1:25" x14ac:dyDescent="0.3">
      <c r="A26" s="119">
        <v>45139</v>
      </c>
      <c r="B26" s="120"/>
      <c r="C26" s="14"/>
      <c r="D26" s="14"/>
      <c r="E26" s="14"/>
      <c r="F26" s="14"/>
      <c r="G26" s="15"/>
      <c r="H26" s="16"/>
      <c r="I26" s="16"/>
      <c r="J26" s="16"/>
      <c r="K26" s="16"/>
      <c r="L26" s="16"/>
      <c r="M26" s="16"/>
      <c r="N26" s="72"/>
      <c r="O26" s="16"/>
      <c r="P26" s="16"/>
      <c r="Q26" s="16"/>
      <c r="R26" s="16"/>
      <c r="S26" s="15"/>
      <c r="T26" s="72"/>
      <c r="U26" s="16"/>
      <c r="V26" s="16"/>
      <c r="W26" s="16"/>
      <c r="X26" s="16"/>
      <c r="Y26" s="15"/>
    </row>
    <row r="27" spans="1:25" x14ac:dyDescent="0.3">
      <c r="A27" s="119">
        <v>45170</v>
      </c>
      <c r="B27" s="120"/>
      <c r="C27" s="14"/>
      <c r="D27" s="14"/>
      <c r="E27" s="14"/>
      <c r="F27" s="14"/>
      <c r="G27" s="15"/>
      <c r="H27" s="16"/>
      <c r="I27" s="16"/>
      <c r="J27" s="16"/>
      <c r="K27" s="16"/>
      <c r="L27" s="16"/>
      <c r="M27" s="16"/>
      <c r="N27" s="72"/>
      <c r="O27" s="16"/>
      <c r="P27" s="16"/>
      <c r="Q27" s="16"/>
      <c r="R27" s="16"/>
      <c r="S27" s="15"/>
      <c r="T27" s="72"/>
      <c r="U27" s="16"/>
      <c r="V27" s="16"/>
      <c r="W27" s="16"/>
      <c r="X27" s="16"/>
      <c r="Y27" s="15"/>
    </row>
    <row r="28" spans="1:25" x14ac:dyDescent="0.3">
      <c r="A28" s="119">
        <v>45200</v>
      </c>
      <c r="B28" s="120"/>
      <c r="C28" s="14"/>
      <c r="D28" s="14"/>
      <c r="E28" s="14"/>
      <c r="F28" s="14"/>
      <c r="G28" s="15"/>
      <c r="H28" s="16"/>
      <c r="I28" s="16"/>
      <c r="J28" s="16"/>
      <c r="K28" s="16"/>
      <c r="L28" s="16"/>
      <c r="M28" s="16"/>
      <c r="N28" s="72"/>
      <c r="O28" s="16"/>
      <c r="P28" s="16"/>
      <c r="Q28" s="16"/>
      <c r="R28" s="16"/>
      <c r="S28" s="15"/>
      <c r="T28" s="72"/>
      <c r="U28" s="16"/>
      <c r="V28" s="16"/>
      <c r="W28" s="16"/>
      <c r="X28" s="16"/>
      <c r="Y28" s="15"/>
    </row>
    <row r="29" spans="1:25" x14ac:dyDescent="0.3">
      <c r="A29" s="119">
        <v>45231</v>
      </c>
      <c r="B29" s="120"/>
      <c r="C29" s="14"/>
      <c r="D29" s="14"/>
      <c r="E29" s="14"/>
      <c r="F29" s="14"/>
      <c r="G29" s="15"/>
      <c r="H29" s="16"/>
      <c r="I29" s="16"/>
      <c r="J29" s="16"/>
      <c r="K29" s="16"/>
      <c r="L29" s="16"/>
      <c r="M29" s="16"/>
      <c r="N29" s="72"/>
      <c r="O29" s="16"/>
      <c r="P29" s="16"/>
      <c r="Q29" s="16"/>
      <c r="R29" s="16"/>
      <c r="S29" s="15"/>
      <c r="T29" s="72"/>
      <c r="U29" s="16"/>
      <c r="V29" s="16"/>
      <c r="W29" s="16"/>
      <c r="X29" s="16"/>
      <c r="Y29" s="15"/>
    </row>
    <row r="30" spans="1:25" ht="15" thickBot="1" x14ac:dyDescent="0.35">
      <c r="A30" s="121">
        <v>45261</v>
      </c>
      <c r="B30" s="122"/>
      <c r="C30" s="17"/>
      <c r="D30" s="17"/>
      <c r="E30" s="17"/>
      <c r="F30" s="17"/>
      <c r="G30" s="18"/>
      <c r="H30" s="19"/>
      <c r="I30" s="19"/>
      <c r="J30" s="19"/>
      <c r="K30" s="19"/>
      <c r="L30" s="19"/>
      <c r="M30" s="19"/>
      <c r="N30" s="123"/>
      <c r="O30" s="19"/>
      <c r="P30" s="19"/>
      <c r="Q30" s="19"/>
      <c r="R30" s="19"/>
      <c r="S30" s="18"/>
      <c r="T30" s="123"/>
      <c r="U30" s="19"/>
      <c r="V30" s="19"/>
      <c r="W30" s="19"/>
      <c r="X30" s="19"/>
      <c r="Y30" s="18"/>
    </row>
    <row r="31" spans="1:25" x14ac:dyDescent="0.3">
      <c r="A31" s="117">
        <v>45292</v>
      </c>
      <c r="B31" s="118"/>
      <c r="C31" s="11"/>
      <c r="D31" s="11"/>
      <c r="E31" s="11"/>
      <c r="F31" s="11"/>
      <c r="G31" s="12"/>
      <c r="H31" s="13"/>
      <c r="I31" s="13"/>
      <c r="J31" s="13"/>
      <c r="K31" s="13"/>
      <c r="L31" s="13"/>
      <c r="M31" s="13"/>
      <c r="N31" s="61"/>
      <c r="O31" s="13"/>
      <c r="P31" s="13"/>
      <c r="Q31" s="13"/>
      <c r="R31" s="13"/>
      <c r="S31" s="12"/>
      <c r="T31" s="61"/>
      <c r="U31" s="13"/>
      <c r="V31" s="13"/>
      <c r="W31" s="13"/>
      <c r="X31" s="13"/>
      <c r="Y31" s="12"/>
    </row>
    <row r="32" spans="1:25" x14ac:dyDescent="0.3">
      <c r="A32" s="119">
        <v>45323</v>
      </c>
      <c r="B32" s="120"/>
      <c r="C32" s="14"/>
      <c r="D32" s="14"/>
      <c r="E32" s="14"/>
      <c r="F32" s="14"/>
      <c r="G32" s="15"/>
      <c r="H32" s="16"/>
      <c r="I32" s="16"/>
      <c r="J32" s="16"/>
      <c r="K32" s="16"/>
      <c r="L32" s="16"/>
      <c r="M32" s="16"/>
      <c r="N32" s="72"/>
      <c r="O32" s="16"/>
      <c r="P32" s="16"/>
      <c r="Q32" s="16"/>
      <c r="R32" s="16"/>
      <c r="S32" s="15"/>
      <c r="T32" s="72"/>
      <c r="U32" s="16"/>
      <c r="V32" s="16"/>
      <c r="W32" s="16"/>
      <c r="X32" s="16"/>
      <c r="Y32" s="15"/>
    </row>
    <row r="33" spans="1:25" x14ac:dyDescent="0.3">
      <c r="A33" s="119">
        <v>45352</v>
      </c>
      <c r="B33" s="120"/>
      <c r="C33" s="14"/>
      <c r="D33" s="14"/>
      <c r="E33" s="14"/>
      <c r="F33" s="14"/>
      <c r="G33" s="15"/>
      <c r="H33" s="16"/>
      <c r="I33" s="16"/>
      <c r="J33" s="16"/>
      <c r="K33" s="16"/>
      <c r="L33" s="16"/>
      <c r="M33" s="16"/>
      <c r="N33" s="72"/>
      <c r="O33" s="16"/>
      <c r="P33" s="16"/>
      <c r="Q33" s="16"/>
      <c r="R33" s="16"/>
      <c r="S33" s="15"/>
      <c r="T33" s="72"/>
      <c r="U33" s="16"/>
      <c r="V33" s="16"/>
      <c r="W33" s="16"/>
      <c r="X33" s="16"/>
      <c r="Y33" s="15"/>
    </row>
    <row r="34" spans="1:25" x14ac:dyDescent="0.3">
      <c r="A34" s="119">
        <v>45383</v>
      </c>
      <c r="B34" s="120"/>
      <c r="C34" s="14"/>
      <c r="D34" s="14"/>
      <c r="E34" s="14"/>
      <c r="F34" s="14"/>
      <c r="G34" s="15"/>
      <c r="H34" s="16"/>
      <c r="I34" s="16"/>
      <c r="J34" s="16"/>
      <c r="K34" s="16"/>
      <c r="L34" s="16"/>
      <c r="M34" s="16"/>
      <c r="N34" s="72"/>
      <c r="O34" s="16"/>
      <c r="P34" s="16"/>
      <c r="Q34" s="16"/>
      <c r="R34" s="16"/>
      <c r="S34" s="15"/>
      <c r="T34" s="72"/>
      <c r="U34" s="16"/>
      <c r="V34" s="16"/>
      <c r="W34" s="16"/>
      <c r="X34" s="16"/>
      <c r="Y34" s="15"/>
    </row>
    <row r="35" spans="1:25" x14ac:dyDescent="0.3">
      <c r="A35" s="119">
        <v>45413</v>
      </c>
      <c r="B35" s="120"/>
      <c r="C35" s="14"/>
      <c r="D35" s="14"/>
      <c r="E35" s="14"/>
      <c r="F35" s="14"/>
      <c r="G35" s="15"/>
      <c r="H35" s="16"/>
      <c r="I35" s="16"/>
      <c r="J35" s="16"/>
      <c r="K35" s="16"/>
      <c r="L35" s="16"/>
      <c r="M35" s="16"/>
      <c r="N35" s="72"/>
      <c r="O35" s="16"/>
      <c r="P35" s="16"/>
      <c r="Q35" s="16"/>
      <c r="R35" s="16"/>
      <c r="S35" s="15"/>
      <c r="T35" s="72"/>
      <c r="U35" s="16"/>
      <c r="V35" s="16"/>
      <c r="W35" s="16"/>
      <c r="X35" s="16"/>
      <c r="Y35" s="15"/>
    </row>
    <row r="36" spans="1:25" x14ac:dyDescent="0.3">
      <c r="A36" s="119">
        <v>45444</v>
      </c>
      <c r="B36" s="120"/>
      <c r="C36" s="14"/>
      <c r="D36" s="14"/>
      <c r="E36" s="14"/>
      <c r="F36" s="14"/>
      <c r="G36" s="15"/>
      <c r="H36" s="16"/>
      <c r="I36" s="16"/>
      <c r="J36" s="16"/>
      <c r="K36" s="16"/>
      <c r="L36" s="16"/>
      <c r="M36" s="16"/>
      <c r="N36" s="72"/>
      <c r="O36" s="16"/>
      <c r="P36" s="16"/>
      <c r="Q36" s="16"/>
      <c r="R36" s="16"/>
      <c r="S36" s="15"/>
      <c r="T36" s="72"/>
      <c r="U36" s="16"/>
      <c r="V36" s="16"/>
      <c r="W36" s="16"/>
      <c r="X36" s="16"/>
      <c r="Y36" s="15"/>
    </row>
    <row r="37" spans="1:25" x14ac:dyDescent="0.3">
      <c r="A37" s="119">
        <v>45474</v>
      </c>
      <c r="B37" s="120"/>
      <c r="C37" s="14"/>
      <c r="D37" s="14"/>
      <c r="E37" s="14"/>
      <c r="F37" s="14"/>
      <c r="G37" s="15"/>
      <c r="H37" s="16"/>
      <c r="I37" s="16"/>
      <c r="J37" s="16"/>
      <c r="K37" s="16"/>
      <c r="L37" s="16"/>
      <c r="M37" s="16"/>
      <c r="N37" s="72"/>
      <c r="O37" s="16"/>
      <c r="P37" s="16"/>
      <c r="Q37" s="16"/>
      <c r="R37" s="16"/>
      <c r="S37" s="15"/>
      <c r="T37" s="72"/>
      <c r="U37" s="16"/>
      <c r="V37" s="16"/>
      <c r="W37" s="16"/>
      <c r="X37" s="16"/>
      <c r="Y37" s="15"/>
    </row>
    <row r="38" spans="1:25" x14ac:dyDescent="0.3">
      <c r="A38" s="119">
        <v>45505</v>
      </c>
      <c r="B38" s="120"/>
      <c r="C38" s="14"/>
      <c r="D38" s="14"/>
      <c r="E38" s="14"/>
      <c r="F38" s="14"/>
      <c r="G38" s="15"/>
      <c r="H38" s="16"/>
      <c r="I38" s="16"/>
      <c r="J38" s="16"/>
      <c r="K38" s="16"/>
      <c r="L38" s="16"/>
      <c r="M38" s="16"/>
      <c r="N38" s="72"/>
      <c r="O38" s="16"/>
      <c r="P38" s="16"/>
      <c r="Q38" s="16"/>
      <c r="R38" s="16"/>
      <c r="S38" s="15"/>
      <c r="T38" s="72"/>
      <c r="U38" s="16"/>
      <c r="V38" s="16"/>
      <c r="W38" s="16"/>
      <c r="X38" s="16"/>
      <c r="Y38" s="15"/>
    </row>
    <row r="39" spans="1:25" x14ac:dyDescent="0.3">
      <c r="A39" s="119">
        <v>45536</v>
      </c>
      <c r="B39" s="120"/>
      <c r="C39" s="14"/>
      <c r="D39" s="14"/>
      <c r="E39" s="14"/>
      <c r="F39" s="14"/>
      <c r="G39" s="15"/>
      <c r="H39" s="16"/>
      <c r="I39" s="16"/>
      <c r="J39" s="16"/>
      <c r="K39" s="16"/>
      <c r="L39" s="16"/>
      <c r="M39" s="16"/>
      <c r="N39" s="72"/>
      <c r="O39" s="16"/>
      <c r="P39" s="16"/>
      <c r="Q39" s="16"/>
      <c r="R39" s="16"/>
      <c r="S39" s="15"/>
      <c r="T39" s="72"/>
      <c r="U39" s="16"/>
      <c r="V39" s="16"/>
      <c r="W39" s="16"/>
      <c r="X39" s="16"/>
      <c r="Y39" s="15"/>
    </row>
    <row r="40" spans="1:25" x14ac:dyDescent="0.3">
      <c r="A40" s="119">
        <v>45566</v>
      </c>
      <c r="B40" s="120"/>
      <c r="C40" s="14"/>
      <c r="D40" s="14"/>
      <c r="E40" s="14"/>
      <c r="F40" s="14"/>
      <c r="G40" s="15"/>
      <c r="H40" s="16"/>
      <c r="I40" s="16"/>
      <c r="J40" s="16"/>
      <c r="K40" s="16"/>
      <c r="L40" s="16"/>
      <c r="M40" s="16"/>
      <c r="N40" s="72"/>
      <c r="O40" s="16"/>
      <c r="P40" s="16"/>
      <c r="Q40" s="16"/>
      <c r="R40" s="16"/>
      <c r="S40" s="15"/>
      <c r="T40" s="72"/>
      <c r="U40" s="16"/>
      <c r="V40" s="16"/>
      <c r="W40" s="16"/>
      <c r="X40" s="16"/>
      <c r="Y40" s="15"/>
    </row>
    <row r="41" spans="1:25" x14ac:dyDescent="0.3">
      <c r="A41" s="119">
        <v>45597</v>
      </c>
      <c r="B41" s="120"/>
      <c r="C41" s="14"/>
      <c r="D41" s="14"/>
      <c r="E41" s="14"/>
      <c r="F41" s="14"/>
      <c r="G41" s="15"/>
      <c r="H41" s="16"/>
      <c r="I41" s="16"/>
      <c r="J41" s="16"/>
      <c r="K41" s="16"/>
      <c r="L41" s="16"/>
      <c r="M41" s="16"/>
      <c r="N41" s="72"/>
      <c r="O41" s="16"/>
      <c r="P41" s="16"/>
      <c r="Q41" s="16"/>
      <c r="R41" s="16"/>
      <c r="S41" s="15"/>
      <c r="T41" s="72"/>
      <c r="U41" s="16"/>
      <c r="V41" s="16"/>
      <c r="W41" s="16"/>
      <c r="X41" s="16"/>
      <c r="Y41" s="15"/>
    </row>
    <row r="42" spans="1:25" ht="15" thickBot="1" x14ac:dyDescent="0.35">
      <c r="A42" s="124">
        <v>45627</v>
      </c>
      <c r="B42" s="122"/>
      <c r="C42" s="17"/>
      <c r="D42" s="17"/>
      <c r="E42" s="17"/>
      <c r="F42" s="17"/>
      <c r="G42" s="18"/>
      <c r="H42" s="31"/>
      <c r="I42" s="31"/>
      <c r="J42" s="31"/>
      <c r="K42" s="31"/>
      <c r="L42" s="31"/>
      <c r="M42" s="31"/>
      <c r="N42" s="83"/>
      <c r="O42" s="31"/>
      <c r="P42" s="31"/>
      <c r="Q42" s="31"/>
      <c r="R42" s="31"/>
      <c r="S42" s="30"/>
      <c r="T42" s="123"/>
      <c r="U42" s="19"/>
      <c r="V42" s="19"/>
      <c r="W42" s="19"/>
      <c r="X42" s="19"/>
      <c r="Y42" s="18"/>
    </row>
    <row r="43" spans="1:25" x14ac:dyDescent="0.3">
      <c r="A43" s="138">
        <v>45658</v>
      </c>
      <c r="B43" s="157">
        <v>1947</v>
      </c>
      <c r="C43" s="158">
        <v>1509</v>
      </c>
      <c r="D43" s="158">
        <v>0</v>
      </c>
      <c r="E43" s="158">
        <v>0</v>
      </c>
      <c r="F43" s="158">
        <v>0</v>
      </c>
      <c r="G43" s="143">
        <v>4190</v>
      </c>
      <c r="H43" s="61"/>
      <c r="I43" s="13"/>
      <c r="J43" s="13"/>
      <c r="K43" s="13"/>
      <c r="L43" s="13"/>
      <c r="M43" s="13"/>
      <c r="N43" s="61"/>
      <c r="O43" s="13"/>
      <c r="P43" s="13"/>
      <c r="Q43" s="13"/>
      <c r="R43" s="13"/>
      <c r="S43" s="12"/>
      <c r="T43" s="72"/>
      <c r="U43" s="16"/>
      <c r="V43" s="16"/>
      <c r="W43" s="16"/>
      <c r="X43" s="16"/>
      <c r="Y43" s="16"/>
    </row>
    <row r="44" spans="1:25" x14ac:dyDescent="0.3">
      <c r="A44" s="138">
        <v>45689</v>
      </c>
      <c r="B44" s="157">
        <v>1834</v>
      </c>
      <c r="C44" s="158">
        <v>1425</v>
      </c>
      <c r="D44" s="158">
        <v>0</v>
      </c>
      <c r="E44" s="158">
        <v>0</v>
      </c>
      <c r="F44" s="158">
        <v>0</v>
      </c>
      <c r="G44" s="143">
        <v>3585</v>
      </c>
      <c r="H44" s="72"/>
      <c r="I44" s="16"/>
      <c r="J44" s="16"/>
      <c r="K44" s="16"/>
      <c r="L44" s="16"/>
      <c r="M44" s="16"/>
      <c r="N44" s="72"/>
      <c r="O44" s="16"/>
      <c r="P44" s="16"/>
      <c r="Q44" s="16"/>
      <c r="R44" s="16"/>
      <c r="S44" s="15"/>
      <c r="T44" s="72"/>
      <c r="U44" s="16"/>
      <c r="V44" s="16"/>
      <c r="W44" s="16"/>
      <c r="X44" s="16"/>
      <c r="Y44" s="16"/>
    </row>
    <row r="45" spans="1:25" x14ac:dyDescent="0.3">
      <c r="A45" s="138">
        <v>45717</v>
      </c>
      <c r="B45" s="157">
        <v>0</v>
      </c>
      <c r="C45" s="158">
        <v>2086</v>
      </c>
      <c r="D45" s="158">
        <v>1607</v>
      </c>
      <c r="E45" s="158">
        <v>0</v>
      </c>
      <c r="F45" s="158">
        <v>0</v>
      </c>
      <c r="G45" s="143">
        <v>3568</v>
      </c>
      <c r="H45" s="72"/>
      <c r="I45" s="16"/>
      <c r="J45" s="16"/>
      <c r="K45" s="16"/>
      <c r="L45" s="16"/>
      <c r="M45" s="16"/>
      <c r="N45" s="72"/>
      <c r="O45" s="16"/>
      <c r="P45" s="16"/>
      <c r="Q45" s="16"/>
      <c r="R45" s="16"/>
      <c r="S45" s="15"/>
      <c r="T45" s="72"/>
      <c r="U45" s="16"/>
      <c r="V45" s="16"/>
      <c r="W45" s="16"/>
      <c r="X45" s="16"/>
      <c r="Y45" s="16"/>
    </row>
    <row r="46" spans="1:25" x14ac:dyDescent="0.3">
      <c r="A46" s="138">
        <v>45748</v>
      </c>
      <c r="B46" s="157">
        <v>0</v>
      </c>
      <c r="C46" s="158">
        <v>0</v>
      </c>
      <c r="D46" s="158">
        <v>0</v>
      </c>
      <c r="E46" s="158">
        <v>1817</v>
      </c>
      <c r="F46" s="158">
        <v>1440</v>
      </c>
      <c r="G46" s="143">
        <v>4156</v>
      </c>
      <c r="H46" s="72"/>
      <c r="I46" s="16"/>
      <c r="J46" s="16"/>
      <c r="K46" s="16"/>
      <c r="L46" s="16"/>
      <c r="M46" s="16"/>
      <c r="N46" s="72"/>
      <c r="O46" s="16"/>
      <c r="P46" s="16"/>
      <c r="Q46" s="16"/>
      <c r="R46" s="16"/>
      <c r="S46" s="15"/>
      <c r="T46" s="72"/>
      <c r="U46" s="16"/>
      <c r="V46" s="16"/>
      <c r="W46" s="16"/>
      <c r="X46" s="16"/>
      <c r="Y46" s="16"/>
    </row>
    <row r="47" spans="1:25" x14ac:dyDescent="0.3">
      <c r="A47" s="138">
        <v>45778</v>
      </c>
      <c r="B47" s="157">
        <v>0</v>
      </c>
      <c r="C47" s="158">
        <v>0</v>
      </c>
      <c r="D47" s="158">
        <v>0</v>
      </c>
      <c r="E47" s="158">
        <v>1791</v>
      </c>
      <c r="F47" s="158">
        <v>1398</v>
      </c>
      <c r="G47" s="143">
        <v>3426</v>
      </c>
      <c r="H47" s="72"/>
      <c r="I47" s="16"/>
      <c r="J47" s="16"/>
      <c r="K47" s="16"/>
      <c r="L47" s="16"/>
      <c r="M47" s="16"/>
      <c r="N47" s="72"/>
      <c r="O47" s="16"/>
      <c r="P47" s="16"/>
      <c r="Q47" s="16"/>
      <c r="R47" s="16"/>
      <c r="S47" s="15"/>
      <c r="T47" s="72"/>
      <c r="U47" s="16"/>
      <c r="V47" s="16"/>
      <c r="W47" s="16"/>
      <c r="X47" s="16"/>
      <c r="Y47" s="16"/>
    </row>
    <row r="48" spans="1:25" x14ac:dyDescent="0.3">
      <c r="A48" s="138">
        <v>45809</v>
      </c>
      <c r="B48" s="157">
        <v>0</v>
      </c>
      <c r="C48" s="158">
        <v>0</v>
      </c>
      <c r="D48" s="158">
        <v>1907</v>
      </c>
      <c r="E48" s="158">
        <v>1508</v>
      </c>
      <c r="F48" s="158">
        <v>0</v>
      </c>
      <c r="G48" s="143">
        <v>2834</v>
      </c>
      <c r="H48" s="72"/>
      <c r="I48" s="16"/>
      <c r="J48" s="16"/>
      <c r="K48" s="16"/>
      <c r="L48" s="16"/>
      <c r="M48" s="16"/>
      <c r="N48" s="72"/>
      <c r="O48" s="16"/>
      <c r="P48" s="16"/>
      <c r="Q48" s="16"/>
      <c r="R48" s="16"/>
      <c r="S48" s="15"/>
      <c r="T48" s="72"/>
      <c r="U48" s="16"/>
      <c r="V48" s="16"/>
      <c r="W48" s="16"/>
      <c r="X48" s="16"/>
      <c r="Y48" s="16"/>
    </row>
    <row r="49" spans="1:25" x14ac:dyDescent="0.3">
      <c r="A49" s="138">
        <v>45839</v>
      </c>
      <c r="B49" s="157">
        <v>2087</v>
      </c>
      <c r="C49" s="158">
        <v>1611</v>
      </c>
      <c r="D49" s="158">
        <v>0</v>
      </c>
      <c r="E49" s="158">
        <v>0</v>
      </c>
      <c r="F49" s="158">
        <v>0</v>
      </c>
      <c r="G49" s="143">
        <v>4196</v>
      </c>
      <c r="H49" s="72"/>
      <c r="I49" s="16"/>
      <c r="J49" s="16"/>
      <c r="K49" s="16"/>
      <c r="L49" s="16"/>
      <c r="M49" s="16"/>
      <c r="N49" s="72"/>
      <c r="O49" s="16"/>
      <c r="P49" s="16"/>
      <c r="Q49" s="16"/>
      <c r="R49" s="16"/>
      <c r="S49" s="15"/>
      <c r="T49" s="72"/>
      <c r="U49" s="16"/>
      <c r="V49" s="16"/>
      <c r="W49" s="16"/>
      <c r="X49" s="16"/>
      <c r="Y49" s="16"/>
    </row>
    <row r="50" spans="1:25" x14ac:dyDescent="0.3">
      <c r="A50" s="138">
        <v>45870</v>
      </c>
      <c r="B50" s="157">
        <v>0</v>
      </c>
      <c r="C50" s="158">
        <v>0</v>
      </c>
      <c r="D50" s="158">
        <v>2201</v>
      </c>
      <c r="E50" s="158">
        <v>1701</v>
      </c>
      <c r="F50" s="158">
        <v>0</v>
      </c>
      <c r="G50" s="143">
        <v>4193</v>
      </c>
      <c r="H50" s="72"/>
      <c r="I50" s="16"/>
      <c r="J50" s="16"/>
      <c r="K50" s="16"/>
      <c r="L50" s="16"/>
      <c r="M50" s="16"/>
      <c r="N50" s="72"/>
      <c r="O50" s="16"/>
      <c r="P50" s="16"/>
      <c r="Q50" s="16"/>
      <c r="R50" s="16"/>
      <c r="S50" s="15"/>
      <c r="T50" s="72"/>
      <c r="U50" s="16"/>
      <c r="V50" s="16"/>
      <c r="W50" s="16"/>
      <c r="X50" s="16"/>
      <c r="Y50" s="16"/>
    </row>
    <row r="51" spans="1:25" x14ac:dyDescent="0.3">
      <c r="A51" s="138">
        <v>45901</v>
      </c>
      <c r="B51" s="157">
        <v>0</v>
      </c>
      <c r="C51" s="158">
        <v>0</v>
      </c>
      <c r="D51" s="158">
        <v>2017</v>
      </c>
      <c r="E51" s="158">
        <v>1618</v>
      </c>
      <c r="F51" s="158">
        <v>0</v>
      </c>
      <c r="G51" s="143">
        <v>3850</v>
      </c>
      <c r="H51" s="72"/>
      <c r="I51" s="16"/>
      <c r="J51" s="16"/>
      <c r="K51" s="16"/>
      <c r="L51" s="16"/>
      <c r="M51" s="16"/>
      <c r="N51" s="72"/>
      <c r="O51" s="16"/>
      <c r="P51" s="16"/>
      <c r="Q51" s="16"/>
      <c r="R51" s="16"/>
      <c r="S51" s="15"/>
      <c r="T51" s="72"/>
      <c r="U51" s="16"/>
      <c r="V51" s="16"/>
      <c r="W51" s="16"/>
      <c r="X51" s="16"/>
      <c r="Y51" s="16"/>
    </row>
    <row r="52" spans="1:25" x14ac:dyDescent="0.3">
      <c r="A52" s="138">
        <v>45931</v>
      </c>
      <c r="B52" s="157">
        <v>0</v>
      </c>
      <c r="C52" s="158">
        <v>0</v>
      </c>
      <c r="D52" s="158">
        <v>0</v>
      </c>
      <c r="E52" s="158">
        <v>2053</v>
      </c>
      <c r="F52" s="158">
        <v>1601</v>
      </c>
      <c r="G52" s="143">
        <v>4130</v>
      </c>
      <c r="H52" s="72"/>
      <c r="I52" s="16"/>
      <c r="J52" s="16"/>
      <c r="K52" s="16"/>
      <c r="L52" s="16"/>
      <c r="M52" s="16"/>
      <c r="N52" s="72"/>
      <c r="O52" s="16"/>
      <c r="P52" s="16"/>
      <c r="Q52" s="16"/>
      <c r="R52" s="16"/>
      <c r="S52" s="15"/>
      <c r="T52" s="72"/>
      <c r="U52" s="16"/>
      <c r="V52" s="16"/>
      <c r="W52" s="16"/>
      <c r="X52" s="16"/>
      <c r="Y52" s="16"/>
    </row>
    <row r="53" spans="1:25" x14ac:dyDescent="0.3">
      <c r="A53" s="138">
        <v>45962</v>
      </c>
      <c r="B53" s="157">
        <v>0</v>
      </c>
      <c r="C53" s="158">
        <v>2358</v>
      </c>
      <c r="D53" s="158">
        <v>1833</v>
      </c>
      <c r="E53" s="158">
        <v>0</v>
      </c>
      <c r="F53" s="158">
        <v>0</v>
      </c>
      <c r="G53" s="143">
        <v>4715</v>
      </c>
      <c r="H53" s="72"/>
      <c r="I53" s="16"/>
      <c r="J53" s="16"/>
      <c r="K53" s="16"/>
      <c r="L53" s="16"/>
      <c r="M53" s="16"/>
      <c r="N53" s="72"/>
      <c r="O53" s="16"/>
      <c r="P53" s="16"/>
      <c r="Q53" s="16"/>
      <c r="R53" s="16"/>
      <c r="S53" s="15"/>
      <c r="T53" s="72"/>
      <c r="U53" s="16"/>
      <c r="V53" s="16"/>
      <c r="W53" s="16"/>
      <c r="X53" s="16"/>
      <c r="Y53" s="16"/>
    </row>
    <row r="54" spans="1:25" ht="15" thickBot="1" x14ac:dyDescent="0.35">
      <c r="A54" s="139">
        <v>45992</v>
      </c>
      <c r="B54" s="167">
        <v>1791</v>
      </c>
      <c r="C54" s="168">
        <v>1382</v>
      </c>
      <c r="D54" s="168">
        <v>0</v>
      </c>
      <c r="E54" s="168">
        <v>0</v>
      </c>
      <c r="F54" s="168">
        <v>0</v>
      </c>
      <c r="G54" s="169">
        <v>5317</v>
      </c>
      <c r="H54" s="123"/>
      <c r="I54" s="19"/>
      <c r="J54" s="19"/>
      <c r="K54" s="19"/>
      <c r="L54" s="19"/>
      <c r="M54" s="19"/>
      <c r="N54" s="123"/>
      <c r="O54" s="19"/>
      <c r="P54" s="19"/>
      <c r="Q54" s="19"/>
      <c r="R54" s="19"/>
      <c r="S54" s="18"/>
      <c r="T54" s="83"/>
      <c r="U54" s="31"/>
      <c r="V54" s="31"/>
      <c r="W54" s="31"/>
      <c r="X54" s="31"/>
      <c r="Y54" s="31"/>
    </row>
    <row r="56" spans="1:25" x14ac:dyDescent="0.3">
      <c r="A56" s="137" t="s">
        <v>100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58"/>
  <sheetViews>
    <sheetView tabSelected="1" workbookViewId="0">
      <pane xSplit="1" ySplit="2" topLeftCell="B31" activePane="bottomRight" state="frozen"/>
      <selection pane="topRight" activeCell="B1" sqref="B1"/>
      <selection pane="bottomLeft" activeCell="A3" sqref="A3"/>
      <selection pane="bottomRight" activeCell="A58" sqref="A57:A5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91" t="s">
        <v>6</v>
      </c>
      <c r="B1" s="192"/>
      <c r="C1" s="193"/>
    </row>
    <row r="2" spans="1:3" s="1" customFormat="1" ht="29.4" thickBot="1" x14ac:dyDescent="0.35">
      <c r="A2" s="40" t="s">
        <v>5</v>
      </c>
      <c r="B2" s="41" t="s">
        <v>46</v>
      </c>
      <c r="C2" s="42" t="s">
        <v>47</v>
      </c>
    </row>
    <row r="3" spans="1:3" x14ac:dyDescent="0.3">
      <c r="A3" s="84">
        <v>44562</v>
      </c>
      <c r="B3" s="20"/>
      <c r="C3" s="21"/>
    </row>
    <row r="4" spans="1:3" x14ac:dyDescent="0.3">
      <c r="A4" s="85">
        <v>44593</v>
      </c>
      <c r="B4" s="22"/>
      <c r="C4" s="15"/>
    </row>
    <row r="5" spans="1:3" x14ac:dyDescent="0.3">
      <c r="A5" s="85">
        <v>44621</v>
      </c>
      <c r="B5" s="22"/>
      <c r="C5" s="15"/>
    </row>
    <row r="6" spans="1:3" x14ac:dyDescent="0.3">
      <c r="A6" s="85">
        <v>44652</v>
      </c>
      <c r="B6" s="22"/>
      <c r="C6" s="15"/>
    </row>
    <row r="7" spans="1:3" x14ac:dyDescent="0.3">
      <c r="A7" s="85">
        <v>44682</v>
      </c>
      <c r="B7" s="22"/>
      <c r="C7" s="15"/>
    </row>
    <row r="8" spans="1:3" x14ac:dyDescent="0.3">
      <c r="A8" s="85">
        <v>44713</v>
      </c>
      <c r="B8" s="22"/>
      <c r="C8" s="15"/>
    </row>
    <row r="9" spans="1:3" x14ac:dyDescent="0.3">
      <c r="A9" s="85">
        <v>44743</v>
      </c>
      <c r="B9" s="22"/>
      <c r="C9" s="15"/>
    </row>
    <row r="10" spans="1:3" x14ac:dyDescent="0.3">
      <c r="A10" s="85">
        <v>44774</v>
      </c>
      <c r="B10" s="22"/>
      <c r="C10" s="15"/>
    </row>
    <row r="11" spans="1:3" x14ac:dyDescent="0.3">
      <c r="A11" s="85">
        <v>44805</v>
      </c>
      <c r="B11" s="22"/>
      <c r="C11" s="15"/>
    </row>
    <row r="12" spans="1:3" x14ac:dyDescent="0.3">
      <c r="A12" s="85">
        <v>44835</v>
      </c>
      <c r="B12" s="22"/>
      <c r="C12" s="15"/>
    </row>
    <row r="13" spans="1:3" x14ac:dyDescent="0.3">
      <c r="A13" s="85">
        <v>44866</v>
      </c>
      <c r="B13" s="22"/>
      <c r="C13" s="15"/>
    </row>
    <row r="14" spans="1:3" ht="15" thickBot="1" x14ac:dyDescent="0.35">
      <c r="A14" s="86">
        <v>44896</v>
      </c>
      <c r="B14" s="23"/>
      <c r="C14" s="18"/>
    </row>
    <row r="15" spans="1:3" x14ac:dyDescent="0.3">
      <c r="A15" s="87">
        <v>44927</v>
      </c>
      <c r="B15" s="24"/>
      <c r="C15" s="12"/>
    </row>
    <row r="16" spans="1:3" x14ac:dyDescent="0.3">
      <c r="A16" s="85">
        <v>44958</v>
      </c>
      <c r="B16" s="22"/>
      <c r="C16" s="15"/>
    </row>
    <row r="17" spans="1:3" x14ac:dyDescent="0.3">
      <c r="A17" s="85">
        <v>44986</v>
      </c>
      <c r="B17" s="22"/>
      <c r="C17" s="15"/>
    </row>
    <row r="18" spans="1:3" x14ac:dyDescent="0.3">
      <c r="A18" s="85">
        <v>45017</v>
      </c>
      <c r="B18" s="22"/>
      <c r="C18" s="15"/>
    </row>
    <row r="19" spans="1:3" x14ac:dyDescent="0.3">
      <c r="A19" s="85">
        <v>45047</v>
      </c>
      <c r="B19" s="22"/>
      <c r="C19" s="15"/>
    </row>
    <row r="20" spans="1:3" x14ac:dyDescent="0.3">
      <c r="A20" s="85">
        <v>45078</v>
      </c>
      <c r="B20" s="22"/>
      <c r="C20" s="15"/>
    </row>
    <row r="21" spans="1:3" x14ac:dyDescent="0.3">
      <c r="A21" s="85">
        <v>45108</v>
      </c>
      <c r="B21" s="22"/>
      <c r="C21" s="15"/>
    </row>
    <row r="22" spans="1:3" ht="17.25" customHeight="1" x14ac:dyDescent="0.3">
      <c r="A22" s="85">
        <v>45139</v>
      </c>
      <c r="B22" s="22"/>
      <c r="C22" s="15"/>
    </row>
    <row r="23" spans="1:3" x14ac:dyDescent="0.3">
      <c r="A23" s="85">
        <v>45170</v>
      </c>
      <c r="B23" s="22"/>
      <c r="C23" s="15"/>
    </row>
    <row r="24" spans="1:3" x14ac:dyDescent="0.3">
      <c r="A24" s="85">
        <v>45200</v>
      </c>
      <c r="B24" s="22"/>
      <c r="C24" s="15"/>
    </row>
    <row r="25" spans="1:3" x14ac:dyDescent="0.3">
      <c r="A25" s="85">
        <v>45231</v>
      </c>
      <c r="B25" s="22"/>
      <c r="C25" s="15"/>
    </row>
    <row r="26" spans="1:3" ht="15" thickBot="1" x14ac:dyDescent="0.35">
      <c r="A26" s="86">
        <v>45261</v>
      </c>
      <c r="B26" s="23"/>
      <c r="C26" s="18"/>
    </row>
    <row r="27" spans="1:3" x14ac:dyDescent="0.3">
      <c r="A27" s="148">
        <v>45292</v>
      </c>
      <c r="B27" s="24"/>
      <c r="C27" s="12"/>
    </row>
    <row r="28" spans="1:3" x14ac:dyDescent="0.3">
      <c r="A28" s="149">
        <v>45323</v>
      </c>
      <c r="B28" s="22"/>
      <c r="C28" s="15"/>
    </row>
    <row r="29" spans="1:3" x14ac:dyDescent="0.3">
      <c r="A29" s="149">
        <v>45352</v>
      </c>
      <c r="B29" s="22"/>
      <c r="C29" s="15"/>
    </row>
    <row r="30" spans="1:3" x14ac:dyDescent="0.3">
      <c r="A30" s="149">
        <v>45383</v>
      </c>
      <c r="B30" s="22"/>
      <c r="C30" s="15"/>
    </row>
    <row r="31" spans="1:3" x14ac:dyDescent="0.3">
      <c r="A31" s="149">
        <v>45413</v>
      </c>
      <c r="B31" s="22"/>
      <c r="C31" s="15"/>
    </row>
    <row r="32" spans="1:3" x14ac:dyDescent="0.3">
      <c r="A32" s="149">
        <v>45444</v>
      </c>
      <c r="B32" s="22"/>
      <c r="C32" s="15"/>
    </row>
    <row r="33" spans="1:3" x14ac:dyDescent="0.3">
      <c r="A33" s="149">
        <v>45474</v>
      </c>
      <c r="B33" s="22"/>
      <c r="C33" s="15"/>
    </row>
    <row r="34" spans="1:3" x14ac:dyDescent="0.3">
      <c r="A34" s="149">
        <v>45505</v>
      </c>
      <c r="B34" s="22"/>
      <c r="C34" s="15"/>
    </row>
    <row r="35" spans="1:3" x14ac:dyDescent="0.3">
      <c r="A35" s="149">
        <v>45536</v>
      </c>
      <c r="B35" s="22"/>
      <c r="C35" s="15"/>
    </row>
    <row r="36" spans="1:3" x14ac:dyDescent="0.3">
      <c r="A36" s="149">
        <v>45566</v>
      </c>
      <c r="B36" s="22"/>
      <c r="C36" s="15"/>
    </row>
    <row r="37" spans="1:3" x14ac:dyDescent="0.3">
      <c r="A37" s="149">
        <v>45597</v>
      </c>
      <c r="B37" s="22"/>
      <c r="C37" s="15"/>
    </row>
    <row r="38" spans="1:3" x14ac:dyDescent="0.3">
      <c r="A38" s="150">
        <v>45627</v>
      </c>
      <c r="B38" s="38"/>
      <c r="C38" s="30"/>
    </row>
    <row r="39" spans="1:3" ht="15" thickBot="1" x14ac:dyDescent="0.35">
      <c r="A39" s="151">
        <v>45628</v>
      </c>
      <c r="B39" s="23"/>
      <c r="C39" s="18"/>
    </row>
    <row r="40" spans="1:3" x14ac:dyDescent="0.3">
      <c r="A40" s="145">
        <v>45658</v>
      </c>
      <c r="B40" s="146">
        <f>AVERAGE($B$41:$B$49)</f>
        <v>151</v>
      </c>
      <c r="C40" s="147">
        <f>AVERAGE($C$41:$C$49)</f>
        <v>61.111111111111114</v>
      </c>
    </row>
    <row r="41" spans="1:3" x14ac:dyDescent="0.3">
      <c r="A41" s="88">
        <v>45689</v>
      </c>
      <c r="B41" s="38">
        <v>66</v>
      </c>
      <c r="C41" s="30">
        <v>0</v>
      </c>
    </row>
    <row r="42" spans="1:3" x14ac:dyDescent="0.3">
      <c r="A42" s="88">
        <v>45717</v>
      </c>
      <c r="B42" s="127">
        <v>143</v>
      </c>
      <c r="C42" s="15">
        <v>25</v>
      </c>
    </row>
    <row r="43" spans="1:3" x14ac:dyDescent="0.3">
      <c r="A43" s="88">
        <v>56340</v>
      </c>
      <c r="B43" s="127">
        <v>0</v>
      </c>
      <c r="C43" s="15">
        <v>25</v>
      </c>
    </row>
    <row r="44" spans="1:3" x14ac:dyDescent="0.3">
      <c r="A44" s="88">
        <v>45778</v>
      </c>
      <c r="B44" s="127">
        <v>0</v>
      </c>
      <c r="C44" s="15">
        <v>0</v>
      </c>
    </row>
    <row r="45" spans="1:3" x14ac:dyDescent="0.3">
      <c r="A45" s="88">
        <v>45809</v>
      </c>
      <c r="B45" s="127">
        <v>165</v>
      </c>
      <c r="C45" s="15">
        <v>25</v>
      </c>
    </row>
    <row r="46" spans="1:3" x14ac:dyDescent="0.3">
      <c r="A46" s="88">
        <v>45839</v>
      </c>
      <c r="B46" s="127">
        <v>143</v>
      </c>
      <c r="C46" s="15">
        <v>100</v>
      </c>
    </row>
    <row r="47" spans="1:3" x14ac:dyDescent="0.3">
      <c r="A47" s="88">
        <v>45870</v>
      </c>
      <c r="B47" s="127">
        <v>110</v>
      </c>
      <c r="C47" s="15">
        <v>100</v>
      </c>
    </row>
    <row r="48" spans="1:3" x14ac:dyDescent="0.3">
      <c r="A48" s="88">
        <v>45901</v>
      </c>
      <c r="B48" s="127">
        <v>504</v>
      </c>
      <c r="C48" s="15">
        <v>100</v>
      </c>
    </row>
    <row r="49" spans="1:3" x14ac:dyDescent="0.3">
      <c r="A49" s="88">
        <v>45931</v>
      </c>
      <c r="B49" s="127">
        <v>228</v>
      </c>
      <c r="C49" s="15">
        <v>175</v>
      </c>
    </row>
    <row r="50" spans="1:3" x14ac:dyDescent="0.3">
      <c r="A50" s="88">
        <v>45962</v>
      </c>
      <c r="B50" s="142">
        <v>151</v>
      </c>
      <c r="C50" s="143">
        <f>AVERAGE($C$41:$C$49)</f>
        <v>61.111111111111114</v>
      </c>
    </row>
    <row r="51" spans="1:3" x14ac:dyDescent="0.3">
      <c r="A51" s="88">
        <v>45992</v>
      </c>
      <c r="B51" s="142">
        <v>151</v>
      </c>
      <c r="C51" s="143">
        <f>AVERAGE($C$41:$C$49)</f>
        <v>61.111111111111114</v>
      </c>
    </row>
    <row r="52" spans="1:3" x14ac:dyDescent="0.3">
      <c r="A52" s="140"/>
      <c r="B52" s="104"/>
      <c r="C52" s="26"/>
    </row>
    <row r="53" spans="1:3" x14ac:dyDescent="0.3">
      <c r="A53" s="2" t="s">
        <v>95</v>
      </c>
      <c r="B53" s="2" t="s">
        <v>96</v>
      </c>
      <c r="C53" s="144">
        <v>0.4</v>
      </c>
    </row>
    <row r="54" spans="1:3" x14ac:dyDescent="0.3">
      <c r="A54" s="2"/>
    </row>
    <row r="55" spans="1:3" x14ac:dyDescent="0.3">
      <c r="A55" s="137" t="s">
        <v>101</v>
      </c>
    </row>
    <row r="57" spans="1:3" x14ac:dyDescent="0.3">
      <c r="A57" s="2" t="s">
        <v>104</v>
      </c>
    </row>
    <row r="58" spans="1:3" x14ac:dyDescent="0.3">
      <c r="A58" s="2" t="s">
        <v>103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1" sqref="C11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94" t="s">
        <v>18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6"/>
      <c r="M1" s="25"/>
      <c r="N1" s="25"/>
    </row>
    <row r="2" spans="1:16" s="1" customFormat="1" ht="43.8" thickBot="1" x14ac:dyDescent="0.35">
      <c r="A2" s="6"/>
      <c r="B2" s="7" t="s">
        <v>55</v>
      </c>
      <c r="C2" s="7" t="s">
        <v>56</v>
      </c>
      <c r="D2" s="7" t="s">
        <v>57</v>
      </c>
      <c r="E2" s="197" t="s">
        <v>58</v>
      </c>
      <c r="F2" s="198"/>
      <c r="G2" s="198"/>
      <c r="H2" s="198"/>
      <c r="I2" s="199"/>
      <c r="J2" s="197" t="s">
        <v>59</v>
      </c>
      <c r="K2" s="199"/>
      <c r="L2" s="7" t="s">
        <v>60</v>
      </c>
      <c r="M2" s="3"/>
      <c r="N2" s="3"/>
    </row>
    <row r="3" spans="1:16" s="1" customFormat="1" ht="43.8" thickBot="1" x14ac:dyDescent="0.35">
      <c r="A3" s="43" t="s">
        <v>19</v>
      </c>
      <c r="B3" s="44" t="s">
        <v>35</v>
      </c>
      <c r="C3" s="44" t="s">
        <v>36</v>
      </c>
      <c r="D3" s="44" t="s">
        <v>37</v>
      </c>
      <c r="E3" s="45" t="s">
        <v>38</v>
      </c>
      <c r="F3" s="46" t="s">
        <v>39</v>
      </c>
      <c r="G3" s="46" t="s">
        <v>40</v>
      </c>
      <c r="H3" s="46" t="s">
        <v>41</v>
      </c>
      <c r="I3" s="47" t="s">
        <v>42</v>
      </c>
      <c r="J3" s="45" t="s">
        <v>43</v>
      </c>
      <c r="K3" s="47" t="s">
        <v>44</v>
      </c>
      <c r="L3" s="152" t="s">
        <v>45</v>
      </c>
      <c r="M3" s="43" t="s">
        <v>20</v>
      </c>
      <c r="N3" s="48" t="s">
        <v>48</v>
      </c>
      <c r="O3"/>
      <c r="P3"/>
    </row>
    <row r="4" spans="1:16" x14ac:dyDescent="0.3">
      <c r="A4" s="51">
        <v>2022</v>
      </c>
      <c r="B4" s="52"/>
      <c r="C4" s="53"/>
      <c r="D4" s="54"/>
      <c r="E4" s="55"/>
      <c r="F4" s="56"/>
      <c r="G4" s="56"/>
      <c r="H4" s="56"/>
      <c r="I4" s="57"/>
      <c r="J4" s="58"/>
      <c r="K4" s="59"/>
      <c r="L4" s="153"/>
      <c r="M4" s="60"/>
      <c r="N4" s="61"/>
    </row>
    <row r="5" spans="1:16" x14ac:dyDescent="0.3">
      <c r="A5" s="62">
        <v>2023</v>
      </c>
      <c r="B5" s="63"/>
      <c r="C5" s="64"/>
      <c r="D5" s="65"/>
      <c r="E5" s="66"/>
      <c r="F5" s="67"/>
      <c r="G5" s="67"/>
      <c r="H5" s="67"/>
      <c r="I5" s="68"/>
      <c r="J5" s="69"/>
      <c r="K5" s="70"/>
      <c r="L5" s="154"/>
      <c r="M5" s="71"/>
      <c r="N5" s="72"/>
    </row>
    <row r="6" spans="1:16" x14ac:dyDescent="0.3">
      <c r="A6" s="73">
        <v>2024</v>
      </c>
      <c r="B6" s="74"/>
      <c r="C6" s="75"/>
      <c r="D6" s="76"/>
      <c r="E6" s="77"/>
      <c r="F6" s="78"/>
      <c r="G6" s="78"/>
      <c r="H6" s="78"/>
      <c r="I6" s="79"/>
      <c r="J6" s="80"/>
      <c r="K6" s="81"/>
      <c r="L6" s="155"/>
      <c r="M6" s="82"/>
      <c r="N6" s="83"/>
    </row>
    <row r="7" spans="1:16" ht="15" thickBot="1" x14ac:dyDescent="0.35">
      <c r="A7" s="73">
        <v>2025</v>
      </c>
      <c r="B7" s="172">
        <f>9.62*12/9</f>
        <v>12.826666666666666</v>
      </c>
      <c r="C7" s="75"/>
      <c r="D7" s="76"/>
      <c r="E7" s="77"/>
      <c r="F7" s="78"/>
      <c r="G7" s="78"/>
      <c r="H7" s="78"/>
      <c r="I7" s="79"/>
      <c r="J7" s="80"/>
      <c r="K7" s="81"/>
      <c r="L7" s="173">
        <f>(337760*12/9)/1000</f>
        <v>450.34666666666669</v>
      </c>
      <c r="M7" s="82"/>
      <c r="N7" s="83"/>
    </row>
    <row r="9" spans="1:16" x14ac:dyDescent="0.3">
      <c r="A9" s="137" t="s">
        <v>102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107" customWidth="1"/>
  </cols>
  <sheetData>
    <row r="1" spans="1:6" ht="47.25" customHeight="1" thickBot="1" x14ac:dyDescent="0.35">
      <c r="A1" s="39" t="s">
        <v>20</v>
      </c>
    </row>
    <row r="2" spans="1:6" s="5" customFormat="1" x14ac:dyDescent="0.3">
      <c r="A2" s="8" t="s">
        <v>97</v>
      </c>
      <c r="B2" s="1"/>
      <c r="C2" s="1"/>
      <c r="D2" s="1"/>
      <c r="E2" s="1"/>
      <c r="F2" s="1"/>
    </row>
    <row r="3" spans="1:6" s="5" customFormat="1" x14ac:dyDescent="0.3">
      <c r="A3" s="8" t="s">
        <v>99</v>
      </c>
    </row>
    <row r="4" spans="1:6" s="5" customFormat="1" x14ac:dyDescent="0.3">
      <c r="A4" s="125" t="s">
        <v>98</v>
      </c>
    </row>
    <row r="5" spans="1:6" s="5" customFormat="1" x14ac:dyDescent="0.3">
      <c r="A5" s="8"/>
    </row>
    <row r="6" spans="1:6" s="5" customFormat="1" x14ac:dyDescent="0.3">
      <c r="A6" s="8"/>
    </row>
    <row r="7" spans="1:6" s="5" customFormat="1" x14ac:dyDescent="0.3">
      <c r="A7" s="8"/>
    </row>
    <row r="8" spans="1:6" s="5" customFormat="1" x14ac:dyDescent="0.3">
      <c r="A8" s="8"/>
    </row>
    <row r="9" spans="1:6" s="5" customFormat="1" x14ac:dyDescent="0.3">
      <c r="A9" s="8"/>
    </row>
    <row r="10" spans="1:6" s="5" customFormat="1" x14ac:dyDescent="0.3">
      <c r="A10" s="8"/>
    </row>
    <row r="11" spans="1:6" s="5" customFormat="1" x14ac:dyDescent="0.3">
      <c r="A11" s="8"/>
    </row>
    <row r="12" spans="1:6" s="5" customFormat="1" x14ac:dyDescent="0.3">
      <c r="A12" s="8"/>
    </row>
    <row r="13" spans="1:6" s="5" customFormat="1" x14ac:dyDescent="0.3">
      <c r="A13" s="8"/>
    </row>
    <row r="14" spans="1:6" s="5" customFormat="1" x14ac:dyDescent="0.3">
      <c r="A14" s="8"/>
    </row>
    <row r="15" spans="1:6" s="5" customFormat="1" x14ac:dyDescent="0.3">
      <c r="A15" s="8"/>
    </row>
    <row r="16" spans="1:6" s="5" customFormat="1" x14ac:dyDescent="0.3">
      <c r="A16" s="8"/>
    </row>
    <row r="17" spans="1:1" s="5" customFormat="1" x14ac:dyDescent="0.3">
      <c r="A17" s="8"/>
    </row>
    <row r="18" spans="1:1" s="5" customFormat="1" x14ac:dyDescent="0.3">
      <c r="A18" s="8"/>
    </row>
    <row r="19" spans="1:1" s="5" customFormat="1" x14ac:dyDescent="0.3">
      <c r="A19" s="8"/>
    </row>
    <row r="20" spans="1:1" s="5" customFormat="1" x14ac:dyDescent="0.3">
      <c r="A20" s="8"/>
    </row>
    <row r="21" spans="1:1" s="5" customFormat="1" x14ac:dyDescent="0.3">
      <c r="A21" s="8"/>
    </row>
    <row r="22" spans="1:1" s="5" customFormat="1" x14ac:dyDescent="0.3">
      <c r="A22" s="8"/>
    </row>
    <row r="23" spans="1:1" s="5" customFormat="1" x14ac:dyDescent="0.3">
      <c r="A23" s="8"/>
    </row>
    <row r="24" spans="1:1" s="5" customFormat="1" x14ac:dyDescent="0.3">
      <c r="A24" s="8"/>
    </row>
    <row r="25" spans="1:1" s="5" customFormat="1" x14ac:dyDescent="0.3">
      <c r="A25" s="8"/>
    </row>
    <row r="26" spans="1:1" s="5" customFormat="1" x14ac:dyDescent="0.3">
      <c r="A26" s="8"/>
    </row>
    <row r="27" spans="1:1" s="5" customFormat="1" x14ac:dyDescent="0.3">
      <c r="A27" s="8"/>
    </row>
    <row r="28" spans="1:1" s="5" customFormat="1" x14ac:dyDescent="0.3">
      <c r="A28" s="8"/>
    </row>
    <row r="29" spans="1:1" s="5" customFormat="1" x14ac:dyDescent="0.3">
      <c r="A29" s="8"/>
    </row>
    <row r="30" spans="1:1" s="5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 EL PROVENCIO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2025-12-18T08:36:00Z</dcterms:modified>
</cp:coreProperties>
</file>